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4.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codeName="ThisWorkbook"/>
  <mc:AlternateContent xmlns:mc="http://schemas.openxmlformats.org/markup-compatibility/2006">
    <mc:Choice Requires="x15">
      <x15ac:absPath xmlns:x15ac="http://schemas.microsoft.com/office/spreadsheetml/2010/11/ac" url="L:\00Publicaciones en Intranet por meses\PENDIENTE DE INCLUIR EN NUEVA WEB CENDOJ\crisis\"/>
    </mc:Choice>
  </mc:AlternateContent>
  <xr:revisionPtr revIDLastSave="0" documentId="13_ncr:1_{9E968D42-6C1A-4FCC-B37E-F1A77F501945}" xr6:coauthVersionLast="47" xr6:coauthVersionMax="47" xr10:uidLastSave="{00000000-0000-0000-0000-000000000000}"/>
  <bookViews>
    <workbookView xWindow="-120" yWindow="-120" windowWidth="29040" windowHeight="15840" tabRatio="790" xr2:uid="{00000000-000D-0000-FFFF-FFFF00000000}"/>
  </bookViews>
  <sheets>
    <sheet name="Introducción" sheetId="13" r:id="rId1"/>
    <sheet name="Resumen" sheetId="1" r:id="rId2"/>
    <sheet name="Definiciones y conceptos" sheetId="34" r:id="rId3"/>
    <sheet name="Concursos presentados TSJ total" sheetId="2" r:id="rId4"/>
    <sheet name="Concursos TSJ  pers fis empresa" sheetId="43" r:id="rId5"/>
    <sheet name="Concursos TSJ persona juridica" sheetId="45" r:id="rId6"/>
    <sheet name="Concursos declarados TSJ" sheetId="28" r:id="rId7"/>
    <sheet name="Con. declarados concluidos TSJ" sheetId="35" r:id="rId8"/>
    <sheet name="Concursos Convenio TSJ" sheetId="23" r:id="rId9"/>
    <sheet name="Concursos Liquidación TSJ" sheetId="25" r:id="rId10"/>
    <sheet name="E.R.E's TSJ" sheetId="31" r:id="rId11"/>
    <sheet name="Consecutivos tramite TSJ" sheetId="37" r:id="rId12"/>
    <sheet name="Consecutivos declarados TSJ" sheetId="38" r:id="rId13"/>
    <sheet name="Consecutivos declar conclu  TSJ" sheetId="39" r:id="rId14"/>
    <sheet name="Provincias" sheetId="44" r:id="rId15"/>
  </sheets>
  <definedNames>
    <definedName name="_xlnm.Print_Area" localSheetId="3">'Concursos presentados TSJ total'!$A$1:$M$46</definedName>
    <definedName name="_xlnm.Print_Area" localSheetId="4">'Concursos TSJ  pers fis empresa'!$A$1:$M$23</definedName>
    <definedName name="_xlnm.Print_Area" localSheetId="0">Introducción!$A$1:$M$27</definedName>
    <definedName name="_xlnm.Print_Area" localSheetId="1">Resumen!$A$1:$L$70</definedName>
    <definedName name="Concursos_consecutivos_declarados_por_prov">Introducción!#REF!</definedName>
    <definedName name="Concursos_consecutivos_declarados_por_provincia">Introducción!#REF!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9" i="39" l="1"/>
  <c r="D30" i="39"/>
  <c r="D31" i="39"/>
  <c r="D32" i="39"/>
  <c r="D33" i="39"/>
  <c r="D34" i="39"/>
  <c r="D35" i="39"/>
  <c r="D36" i="39"/>
  <c r="D37" i="39"/>
  <c r="D38" i="39"/>
  <c r="D39" i="39"/>
  <c r="D40" i="39"/>
  <c r="D41" i="39"/>
  <c r="D42" i="39"/>
  <c r="D43" i="39"/>
  <c r="D44" i="39"/>
  <c r="D45" i="39"/>
  <c r="D28" i="39"/>
  <c r="J67" i="1"/>
  <c r="I67" i="1"/>
  <c r="H67" i="1"/>
  <c r="G67" i="1"/>
  <c r="C67" i="1"/>
  <c r="M56" i="44"/>
  <c r="L56" i="44"/>
  <c r="K56" i="44"/>
  <c r="J56" i="44"/>
  <c r="I56" i="44"/>
  <c r="H56" i="44"/>
  <c r="G56" i="44"/>
  <c r="F56" i="44"/>
  <c r="E56" i="44"/>
  <c r="D56" i="44"/>
  <c r="H23" i="39"/>
  <c r="D45" i="38"/>
  <c r="D29" i="38"/>
  <c r="D30" i="38"/>
  <c r="D31" i="38"/>
  <c r="D32" i="38"/>
  <c r="D33" i="38"/>
  <c r="D34" i="38"/>
  <c r="D35" i="38"/>
  <c r="D36" i="38"/>
  <c r="D37" i="38"/>
  <c r="D38" i="38"/>
  <c r="D39" i="38"/>
  <c r="D40" i="38"/>
  <c r="D41" i="38"/>
  <c r="D42" i="38"/>
  <c r="D43" i="38"/>
  <c r="D44" i="38"/>
  <c r="D28" i="38"/>
  <c r="H23" i="38"/>
  <c r="D29" i="37"/>
  <c r="D30" i="37"/>
  <c r="D31" i="37"/>
  <c r="D32" i="37"/>
  <c r="D33" i="37"/>
  <c r="D34" i="37"/>
  <c r="D35" i="37"/>
  <c r="D36" i="37"/>
  <c r="D37" i="37"/>
  <c r="D38" i="37"/>
  <c r="D39" i="37"/>
  <c r="D40" i="37"/>
  <c r="D41" i="37"/>
  <c r="D42" i="37"/>
  <c r="D43" i="37"/>
  <c r="D44" i="37"/>
  <c r="D45" i="37"/>
  <c r="D28" i="37"/>
  <c r="H23" i="37"/>
  <c r="D29" i="31"/>
  <c r="D30" i="31"/>
  <c r="D31" i="31"/>
  <c r="D32" i="31"/>
  <c r="D33" i="31"/>
  <c r="D34" i="31"/>
  <c r="D35" i="31"/>
  <c r="D36" i="31"/>
  <c r="D37" i="31"/>
  <c r="D38" i="31"/>
  <c r="D39" i="31"/>
  <c r="D40" i="31"/>
  <c r="D41" i="31"/>
  <c r="D42" i="31"/>
  <c r="D43" i="31"/>
  <c r="D44" i="31"/>
  <c r="D45" i="31"/>
  <c r="D28" i="31"/>
  <c r="H23" i="31"/>
  <c r="D29" i="25"/>
  <c r="D30" i="25"/>
  <c r="D31" i="25"/>
  <c r="D32" i="25"/>
  <c r="D33" i="25"/>
  <c r="D34" i="25"/>
  <c r="D35" i="25"/>
  <c r="D36" i="25"/>
  <c r="D37" i="25"/>
  <c r="D38" i="25"/>
  <c r="D39" i="25"/>
  <c r="D40" i="25"/>
  <c r="D41" i="25"/>
  <c r="D42" i="25"/>
  <c r="D43" i="25"/>
  <c r="D44" i="25"/>
  <c r="D45" i="25"/>
  <c r="D28" i="25"/>
  <c r="H23" i="25"/>
  <c r="D29" i="23"/>
  <c r="D30" i="23"/>
  <c r="D31" i="23"/>
  <c r="D32" i="23"/>
  <c r="D33" i="23"/>
  <c r="D34" i="23"/>
  <c r="D35" i="23"/>
  <c r="D36" i="23"/>
  <c r="D37" i="23"/>
  <c r="D38" i="23"/>
  <c r="D39" i="23"/>
  <c r="D40" i="23"/>
  <c r="D41" i="23"/>
  <c r="D42" i="23"/>
  <c r="D43" i="23"/>
  <c r="D44" i="23"/>
  <c r="D45" i="23"/>
  <c r="D28" i="23"/>
  <c r="H23" i="23"/>
  <c r="D29" i="35"/>
  <c r="D30" i="35"/>
  <c r="D31" i="35"/>
  <c r="D32" i="35"/>
  <c r="D33" i="35"/>
  <c r="D34" i="35"/>
  <c r="D35" i="35"/>
  <c r="D36" i="35"/>
  <c r="D37" i="35"/>
  <c r="D38" i="35"/>
  <c r="D39" i="35"/>
  <c r="D40" i="35"/>
  <c r="D41" i="35"/>
  <c r="D42" i="35"/>
  <c r="D43" i="35"/>
  <c r="D44" i="35"/>
  <c r="D45" i="35"/>
  <c r="D28" i="35"/>
  <c r="H23" i="35"/>
  <c r="D29" i="28"/>
  <c r="D30" i="28"/>
  <c r="D31" i="28"/>
  <c r="D32" i="28"/>
  <c r="D33" i="28"/>
  <c r="D34" i="28"/>
  <c r="D35" i="28"/>
  <c r="D36" i="28"/>
  <c r="D37" i="28"/>
  <c r="D38" i="28"/>
  <c r="D39" i="28"/>
  <c r="D40" i="28"/>
  <c r="D41" i="28"/>
  <c r="D42" i="28"/>
  <c r="D43" i="28"/>
  <c r="D44" i="28"/>
  <c r="D45" i="28"/>
  <c r="D28" i="28"/>
  <c r="H23" i="28"/>
  <c r="H53" i="45"/>
  <c r="H54" i="45"/>
  <c r="H55" i="45"/>
  <c r="H56" i="45"/>
  <c r="H57" i="45"/>
  <c r="H58" i="45"/>
  <c r="H59" i="45"/>
  <c r="H60" i="45"/>
  <c r="H61" i="45"/>
  <c r="H62" i="45"/>
  <c r="H63" i="45"/>
  <c r="H64" i="45"/>
  <c r="H65" i="45"/>
  <c r="H66" i="45"/>
  <c r="H67" i="45"/>
  <c r="H68" i="45"/>
  <c r="H69" i="45"/>
  <c r="H52" i="45"/>
  <c r="D29" i="45"/>
  <c r="D30" i="45"/>
  <c r="D31" i="45"/>
  <c r="D32" i="45"/>
  <c r="D33" i="45"/>
  <c r="D34" i="45"/>
  <c r="D35" i="45"/>
  <c r="D36" i="45"/>
  <c r="D37" i="45"/>
  <c r="D38" i="45"/>
  <c r="D39" i="45"/>
  <c r="D40" i="45"/>
  <c r="D41" i="45"/>
  <c r="D42" i="45"/>
  <c r="D43" i="45"/>
  <c r="D44" i="45"/>
  <c r="D45" i="45"/>
  <c r="D28" i="45"/>
  <c r="H23" i="45"/>
  <c r="H53" i="43"/>
  <c r="H54" i="43"/>
  <c r="H55" i="43"/>
  <c r="H56" i="43"/>
  <c r="H57" i="43"/>
  <c r="H58" i="43"/>
  <c r="H59" i="43"/>
  <c r="H60" i="43"/>
  <c r="H61" i="43"/>
  <c r="H62" i="43"/>
  <c r="H63" i="43"/>
  <c r="H64" i="43"/>
  <c r="H65" i="43"/>
  <c r="H66" i="43"/>
  <c r="H67" i="43"/>
  <c r="H68" i="43"/>
  <c r="H69" i="43"/>
  <c r="H52" i="43"/>
  <c r="D29" i="43"/>
  <c r="D30" i="43"/>
  <c r="D31" i="43"/>
  <c r="D32" i="43"/>
  <c r="D33" i="43"/>
  <c r="D34" i="43"/>
  <c r="D35" i="43"/>
  <c r="D36" i="43"/>
  <c r="D37" i="43"/>
  <c r="D38" i="43"/>
  <c r="D39" i="43"/>
  <c r="D40" i="43"/>
  <c r="D41" i="43"/>
  <c r="D42" i="43"/>
  <c r="D43" i="43"/>
  <c r="D44" i="43"/>
  <c r="D45" i="43"/>
  <c r="D28" i="43"/>
  <c r="H23" i="43"/>
  <c r="H53" i="2"/>
  <c r="H54" i="2"/>
  <c r="H55" i="2"/>
  <c r="H56" i="2"/>
  <c r="H57" i="2"/>
  <c r="H58" i="2"/>
  <c r="H59" i="2"/>
  <c r="H60" i="2"/>
  <c r="H61" i="2"/>
  <c r="H62" i="2"/>
  <c r="H63" i="2"/>
  <c r="H64" i="2"/>
  <c r="H65" i="2"/>
  <c r="H66" i="2"/>
  <c r="H67" i="2"/>
  <c r="H68" i="2"/>
  <c r="H52" i="2"/>
  <c r="D29" i="2"/>
  <c r="D30" i="2"/>
  <c r="D31" i="2"/>
  <c r="D32" i="2"/>
  <c r="D33" i="2"/>
  <c r="D34" i="2"/>
  <c r="D35" i="2"/>
  <c r="D36" i="2"/>
  <c r="D37" i="2"/>
  <c r="D38" i="2"/>
  <c r="D39" i="2"/>
  <c r="D40" i="2"/>
  <c r="D41" i="2"/>
  <c r="D42" i="2"/>
  <c r="D43" i="2"/>
  <c r="D44" i="2"/>
  <c r="D28" i="2"/>
  <c r="H23" i="2"/>
  <c r="H69" i="2" s="1"/>
  <c r="G52" i="45"/>
  <c r="G68" i="45"/>
  <c r="G67" i="45"/>
  <c r="G66" i="45"/>
  <c r="G65" i="45"/>
  <c r="G64" i="45"/>
  <c r="G63" i="45"/>
  <c r="G62" i="45"/>
  <c r="G61" i="45"/>
  <c r="G60" i="45"/>
  <c r="G59" i="45"/>
  <c r="G58" i="45"/>
  <c r="G57" i="45"/>
  <c r="G56" i="45"/>
  <c r="G55" i="45"/>
  <c r="G54" i="45"/>
  <c r="G53" i="45"/>
  <c r="G52" i="43"/>
  <c r="G69" i="43"/>
  <c r="G68" i="43"/>
  <c r="G67" i="43"/>
  <c r="G66" i="43"/>
  <c r="G65" i="43"/>
  <c r="G64" i="43"/>
  <c r="G63" i="43"/>
  <c r="G62" i="43"/>
  <c r="G61" i="43"/>
  <c r="G60" i="43"/>
  <c r="G59" i="43"/>
  <c r="G58" i="43"/>
  <c r="G57" i="43"/>
  <c r="G56" i="43"/>
  <c r="G55" i="43"/>
  <c r="G54" i="43"/>
  <c r="G53" i="43"/>
  <c r="G53" i="2"/>
  <c r="G54" i="2"/>
  <c r="G55" i="2"/>
  <c r="G56" i="2"/>
  <c r="G57" i="2"/>
  <c r="G58" i="2"/>
  <c r="G59" i="2"/>
  <c r="G60" i="2"/>
  <c r="G61" i="2"/>
  <c r="G62" i="2"/>
  <c r="G63" i="2"/>
  <c r="G64" i="2"/>
  <c r="G65" i="2"/>
  <c r="G66" i="2"/>
  <c r="G67" i="2"/>
  <c r="G68" i="2"/>
  <c r="G52" i="2"/>
  <c r="J66" i="1"/>
  <c r="I66" i="1"/>
  <c r="H66" i="1"/>
  <c r="C56" i="44"/>
  <c r="G23" i="39"/>
  <c r="G23" i="38"/>
  <c r="G23" i="31"/>
  <c r="G23" i="25"/>
  <c r="G23" i="23"/>
  <c r="G23" i="35"/>
  <c r="C45" i="28"/>
  <c r="C44" i="28"/>
  <c r="G23" i="28"/>
  <c r="D45" i="2" l="1"/>
  <c r="G23" i="45"/>
  <c r="G69" i="45" s="1"/>
  <c r="G23" i="43"/>
  <c r="G23" i="2"/>
  <c r="G69" i="2" l="1"/>
  <c r="C66" i="1"/>
  <c r="C45" i="45"/>
  <c r="C44" i="45"/>
  <c r="C43" i="45"/>
  <c r="C42" i="45"/>
  <c r="C41" i="45"/>
  <c r="C40" i="45"/>
  <c r="C39" i="45"/>
  <c r="C38" i="45"/>
  <c r="C37" i="45"/>
  <c r="C36" i="45"/>
  <c r="C35" i="45"/>
  <c r="C34" i="45"/>
  <c r="C33" i="45"/>
  <c r="C32" i="45"/>
  <c r="C31" i="45"/>
  <c r="C30" i="45"/>
  <c r="C29" i="45"/>
  <c r="C28" i="45"/>
  <c r="C45" i="43"/>
  <c r="C44" i="43"/>
  <c r="C43" i="43"/>
  <c r="C42" i="43"/>
  <c r="C41" i="43"/>
  <c r="C40" i="43"/>
  <c r="C39" i="43"/>
  <c r="C38" i="43"/>
  <c r="C37" i="43"/>
  <c r="C36" i="43"/>
  <c r="C35" i="43"/>
  <c r="C34" i="43"/>
  <c r="C33" i="43"/>
  <c r="C32" i="43"/>
  <c r="C31" i="43"/>
  <c r="C30" i="43"/>
  <c r="C29" i="43"/>
  <c r="C28" i="43"/>
  <c r="C65" i="1" l="1"/>
  <c r="C64" i="1"/>
  <c r="C63" i="1"/>
  <c r="C62" i="1"/>
  <c r="G66" i="1" s="1"/>
  <c r="F23" i="45"/>
  <c r="E23" i="45"/>
  <c r="D23" i="45"/>
  <c r="J65" i="1" l="1"/>
  <c r="I65" i="1"/>
  <c r="H65" i="1"/>
  <c r="F23" i="43" l="1"/>
  <c r="J64" i="1" l="1"/>
  <c r="I64" i="1"/>
  <c r="H64" i="1"/>
  <c r="E23" i="43"/>
  <c r="J63" i="1"/>
  <c r="I63" i="1"/>
  <c r="H63" i="1"/>
  <c r="D23" i="43"/>
  <c r="G49" i="1" l="1"/>
  <c r="H49" i="1"/>
  <c r="I49" i="1"/>
  <c r="J49" i="1"/>
  <c r="C29" i="28" l="1"/>
  <c r="C30" i="28"/>
  <c r="C31" i="28"/>
  <c r="C32" i="28"/>
  <c r="C33" i="28"/>
  <c r="C34" i="28"/>
  <c r="C35" i="28"/>
  <c r="C36" i="28"/>
  <c r="C37" i="28"/>
  <c r="C38" i="28"/>
  <c r="C39" i="28"/>
  <c r="C40" i="28"/>
  <c r="C41" i="28"/>
  <c r="C42" i="28"/>
  <c r="C43" i="28"/>
  <c r="C28" i="28"/>
  <c r="C29" i="2"/>
  <c r="C30" i="2"/>
  <c r="C31" i="2"/>
  <c r="C32" i="2"/>
  <c r="C33" i="2"/>
  <c r="C34" i="2"/>
  <c r="C35" i="2"/>
  <c r="C36" i="2"/>
  <c r="C37" i="2"/>
  <c r="C38" i="2"/>
  <c r="C39" i="2"/>
  <c r="C40" i="2"/>
  <c r="C41" i="2"/>
  <c r="C42" i="2"/>
  <c r="C43" i="2"/>
  <c r="C44" i="2"/>
  <c r="C28" i="2"/>
  <c r="C28" i="39"/>
  <c r="C30" i="39"/>
  <c r="C31" i="39"/>
  <c r="C32" i="39"/>
  <c r="C33" i="39"/>
  <c r="C34" i="39"/>
  <c r="C35" i="39"/>
  <c r="C36" i="39"/>
  <c r="C37" i="39"/>
  <c r="C38" i="39"/>
  <c r="C39" i="39"/>
  <c r="C40" i="39"/>
  <c r="C41" i="39"/>
  <c r="C42" i="39"/>
  <c r="C43" i="39"/>
  <c r="C44" i="39"/>
  <c r="C29" i="39"/>
  <c r="C29" i="38"/>
  <c r="C30" i="38"/>
  <c r="C31" i="38"/>
  <c r="C32" i="38"/>
  <c r="C33" i="38"/>
  <c r="C34" i="38"/>
  <c r="C35" i="38"/>
  <c r="C36" i="38"/>
  <c r="C37" i="38"/>
  <c r="C38" i="38"/>
  <c r="C39" i="38"/>
  <c r="C40" i="38"/>
  <c r="C41" i="38"/>
  <c r="C42" i="38"/>
  <c r="C43" i="38"/>
  <c r="C44" i="38"/>
  <c r="C28" i="38"/>
  <c r="C28" i="37"/>
  <c r="C30" i="37"/>
  <c r="C31" i="37"/>
  <c r="C32" i="37"/>
  <c r="C33" i="37"/>
  <c r="C34" i="37"/>
  <c r="C35" i="37"/>
  <c r="C36" i="37"/>
  <c r="C37" i="37"/>
  <c r="C38" i="37"/>
  <c r="C39" i="37"/>
  <c r="C40" i="37"/>
  <c r="C41" i="37"/>
  <c r="C42" i="37"/>
  <c r="C43" i="37"/>
  <c r="C44" i="37"/>
  <c r="C45" i="37"/>
  <c r="C29" i="37"/>
  <c r="C29" i="25"/>
  <c r="C30" i="25"/>
  <c r="C31" i="25"/>
  <c r="C32" i="25"/>
  <c r="C33" i="25"/>
  <c r="C34" i="25"/>
  <c r="C35" i="25"/>
  <c r="C36" i="25"/>
  <c r="C37" i="25"/>
  <c r="C38" i="25"/>
  <c r="C39" i="25"/>
  <c r="C40" i="25"/>
  <c r="C41" i="25"/>
  <c r="C42" i="25"/>
  <c r="C43" i="25"/>
  <c r="C44" i="25"/>
  <c r="C28" i="25"/>
  <c r="C29" i="35"/>
  <c r="C30" i="35"/>
  <c r="C31" i="35"/>
  <c r="C32" i="35"/>
  <c r="C33" i="35"/>
  <c r="C34" i="35"/>
  <c r="C35" i="35"/>
  <c r="C36" i="35"/>
  <c r="C37" i="35"/>
  <c r="C38" i="35"/>
  <c r="C39" i="35"/>
  <c r="C40" i="35"/>
  <c r="C41" i="35"/>
  <c r="C42" i="35"/>
  <c r="C43" i="35"/>
  <c r="C44" i="35"/>
  <c r="C28" i="35"/>
  <c r="C29" i="23"/>
  <c r="C30" i="23"/>
  <c r="C31" i="23"/>
  <c r="C32" i="23"/>
  <c r="C33" i="23"/>
  <c r="C34" i="23"/>
  <c r="C35" i="23"/>
  <c r="C36" i="23"/>
  <c r="C37" i="23"/>
  <c r="C38" i="23"/>
  <c r="C39" i="23"/>
  <c r="C40" i="23"/>
  <c r="C41" i="23"/>
  <c r="C42" i="23"/>
  <c r="C43" i="23"/>
  <c r="C44" i="23"/>
  <c r="C28" i="23"/>
  <c r="C29" i="31"/>
  <c r="C30" i="31"/>
  <c r="C31" i="31"/>
  <c r="C32" i="31"/>
  <c r="C33" i="31"/>
  <c r="C34" i="31"/>
  <c r="C35" i="31"/>
  <c r="C36" i="31"/>
  <c r="C37" i="31"/>
  <c r="C38" i="31"/>
  <c r="C39" i="31"/>
  <c r="C40" i="31"/>
  <c r="C41" i="31"/>
  <c r="C42" i="31"/>
  <c r="C43" i="31"/>
  <c r="C44" i="31"/>
  <c r="C28" i="31"/>
  <c r="C45" i="39" l="1"/>
  <c r="C45" i="38"/>
  <c r="G23" i="37"/>
  <c r="C45" i="31"/>
  <c r="C45" i="25"/>
  <c r="C45" i="23"/>
  <c r="C45" i="35"/>
  <c r="J62" i="1"/>
  <c r="I62" i="1"/>
  <c r="H62" i="1"/>
  <c r="C45" i="2"/>
  <c r="J61" i="1" l="1"/>
  <c r="I61" i="1"/>
  <c r="H61" i="1"/>
  <c r="G65" i="1" l="1"/>
  <c r="J60" i="1" l="1"/>
  <c r="I60" i="1"/>
  <c r="H60" i="1"/>
  <c r="G64" i="1" l="1"/>
  <c r="J59" i="1" l="1"/>
  <c r="I59" i="1" l="1"/>
  <c r="H59" i="1"/>
  <c r="G63" i="1" l="1"/>
  <c r="J58" i="1" l="1"/>
  <c r="I58" i="1"/>
  <c r="H58" i="1"/>
  <c r="G62" i="1" l="1"/>
  <c r="J57" i="1"/>
  <c r="I57" i="1"/>
  <c r="H57" i="1"/>
  <c r="G61" i="1" l="1"/>
  <c r="J56" i="1"/>
  <c r="I56" i="1"/>
  <c r="H56" i="1"/>
  <c r="G60" i="1" l="1"/>
  <c r="J55" i="1"/>
  <c r="I55" i="1"/>
  <c r="H55" i="1"/>
  <c r="G59" i="1" l="1"/>
  <c r="J54" i="1" l="1"/>
  <c r="I54" i="1"/>
  <c r="H54" i="1"/>
  <c r="G58" i="1" l="1"/>
  <c r="J53" i="1"/>
  <c r="I53" i="1"/>
  <c r="H53" i="1"/>
  <c r="G57" i="1" l="1"/>
  <c r="J52" i="1"/>
  <c r="I52" i="1"/>
  <c r="H52" i="1"/>
  <c r="J51" i="1"/>
  <c r="I51" i="1"/>
  <c r="H51" i="1"/>
  <c r="J50" i="1"/>
  <c r="I50" i="1"/>
  <c r="H50" i="1"/>
  <c r="G48" i="1"/>
  <c r="H48" i="1"/>
  <c r="I48" i="1"/>
  <c r="J48" i="1"/>
  <c r="J47" i="1"/>
  <c r="I47" i="1"/>
  <c r="H47" i="1"/>
  <c r="G47" i="1"/>
  <c r="J46" i="1"/>
  <c r="I46" i="1"/>
  <c r="H46" i="1"/>
  <c r="G46" i="1"/>
  <c r="J45" i="1"/>
  <c r="I45" i="1"/>
  <c r="H45" i="1"/>
  <c r="G45" i="1"/>
  <c r="J44" i="1"/>
  <c r="I44" i="1"/>
  <c r="H44" i="1"/>
  <c r="G44" i="1"/>
  <c r="J43" i="1"/>
  <c r="I43" i="1"/>
  <c r="H43" i="1"/>
  <c r="G43" i="1"/>
  <c r="J42" i="1"/>
  <c r="I42" i="1"/>
  <c r="H42" i="1"/>
  <c r="G42" i="1"/>
  <c r="J41" i="1"/>
  <c r="I41" i="1"/>
  <c r="H41" i="1"/>
  <c r="G41" i="1"/>
  <c r="J40" i="1"/>
  <c r="I40" i="1"/>
  <c r="H40" i="1"/>
  <c r="G40" i="1"/>
  <c r="G33" i="1"/>
  <c r="J39" i="1"/>
  <c r="I39" i="1"/>
  <c r="H39" i="1"/>
  <c r="G39" i="1"/>
  <c r="J38" i="1"/>
  <c r="I38" i="1"/>
  <c r="H38" i="1"/>
  <c r="G38" i="1"/>
  <c r="J37" i="1"/>
  <c r="I37" i="1"/>
  <c r="H37" i="1"/>
  <c r="G37" i="1"/>
  <c r="J36" i="1"/>
  <c r="I36" i="1"/>
  <c r="H36" i="1"/>
  <c r="G36" i="1"/>
  <c r="J35" i="1"/>
  <c r="I35" i="1"/>
  <c r="H35" i="1"/>
  <c r="G35" i="1"/>
  <c r="J34" i="1"/>
  <c r="I34" i="1"/>
  <c r="H34" i="1"/>
  <c r="G34" i="1"/>
  <c r="J33" i="1"/>
  <c r="I33" i="1"/>
  <c r="H33" i="1"/>
  <c r="J32" i="1"/>
  <c r="I32" i="1"/>
  <c r="H32" i="1"/>
  <c r="G32" i="1"/>
  <c r="J31" i="1"/>
  <c r="I31" i="1"/>
  <c r="H31" i="1"/>
  <c r="G31" i="1"/>
  <c r="J30" i="1"/>
  <c r="I30" i="1"/>
  <c r="H30" i="1"/>
  <c r="G30" i="1"/>
  <c r="J29" i="1"/>
  <c r="I29" i="1"/>
  <c r="H29" i="1"/>
  <c r="G29" i="1"/>
  <c r="J28" i="1"/>
  <c r="I28" i="1"/>
  <c r="H28" i="1"/>
  <c r="G28" i="1"/>
  <c r="J27" i="1"/>
  <c r="I27" i="1"/>
  <c r="H27" i="1"/>
  <c r="G27" i="1"/>
  <c r="J26" i="1"/>
  <c r="I26" i="1"/>
  <c r="H26" i="1"/>
  <c r="G26" i="1"/>
  <c r="J11" i="1"/>
  <c r="J12" i="1"/>
  <c r="J13" i="1"/>
  <c r="J10" i="1"/>
  <c r="I11" i="1"/>
  <c r="I12" i="1"/>
  <c r="I13" i="1"/>
  <c r="I10" i="1"/>
  <c r="H11" i="1"/>
  <c r="H12" i="1"/>
  <c r="H13" i="1"/>
  <c r="H10" i="1"/>
  <c r="G11" i="1"/>
  <c r="G12" i="1"/>
  <c r="G13" i="1"/>
  <c r="G10" i="1"/>
  <c r="J25" i="1"/>
  <c r="I25" i="1"/>
  <c r="H25" i="1"/>
  <c r="G25" i="1"/>
  <c r="J24" i="1"/>
  <c r="I24" i="1"/>
  <c r="H24" i="1"/>
  <c r="G24" i="1"/>
  <c r="J23" i="1"/>
  <c r="I23" i="1"/>
  <c r="H23" i="1"/>
  <c r="G23" i="1"/>
  <c r="J22" i="1"/>
  <c r="I22" i="1"/>
  <c r="H22" i="1"/>
  <c r="G22" i="1"/>
  <c r="J21" i="1"/>
  <c r="I21" i="1"/>
  <c r="H21" i="1"/>
  <c r="G21" i="1"/>
  <c r="J20" i="1"/>
  <c r="I20" i="1"/>
  <c r="H20" i="1"/>
  <c r="G20" i="1"/>
  <c r="J19" i="1"/>
  <c r="I19" i="1"/>
  <c r="H19" i="1"/>
  <c r="G19" i="1"/>
  <c r="J18" i="1"/>
  <c r="I18" i="1"/>
  <c r="H18" i="1"/>
  <c r="G18" i="1"/>
  <c r="J17" i="1"/>
  <c r="J16" i="1"/>
  <c r="I17" i="1"/>
  <c r="I16" i="1"/>
  <c r="H17" i="1"/>
  <c r="H16" i="1"/>
  <c r="G16" i="1"/>
  <c r="G17" i="1"/>
  <c r="J14" i="1"/>
  <c r="I14" i="1"/>
  <c r="G14" i="1"/>
  <c r="H14" i="1"/>
  <c r="J15" i="1"/>
  <c r="I15" i="1"/>
  <c r="H15" i="1"/>
  <c r="G15" i="1"/>
  <c r="G50" i="1" l="1"/>
  <c r="G54" i="1"/>
  <c r="G53" i="1"/>
  <c r="G52" i="1" l="1"/>
  <c r="G56" i="1"/>
  <c r="G51" i="1"/>
  <c r="G5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del Mar Ruiz Berges</author>
  </authors>
  <commentList>
    <comment ref="J34" authorId="0" shapeId="0" xr:uid="{00000000-0006-0000-0100-000001000000}">
      <text>
        <r>
          <rPr>
            <sz val="9"/>
            <color indexed="81"/>
            <rFont val="Tahoma"/>
            <family val="2"/>
          </rPr>
          <t>“</t>
        </r>
        <r>
          <rPr>
            <sz val="8"/>
            <color indexed="81"/>
            <rFont val="Verdana"/>
            <family val="2"/>
          </rPr>
          <t>Las sentencias del TJUE de 14 de marzo de 2013 y la posterior del TS de 9 de mayo sobre la cláusula suelo, unidas a las reformas normativas producidas como consecuencia de las mismas  (Ley 1/2013, de 14 de mayo, reformada por la Ley 8/2013 de 26 de junio) han provocado un aumento significativo de los procedimientos derivados de acciones relacionadas con condiciones generales de la contratación, ya que la declaración de nulidad de las cláusulas abusivas de las hipotecas es una competencia que queda exclusivamente reservada a los juzgados de lo mercantil.</t>
        </r>
      </text>
    </comment>
  </commentList>
</comments>
</file>

<file path=xl/sharedStrings.xml><?xml version="1.0" encoding="utf-8"?>
<sst xmlns="http://schemas.openxmlformats.org/spreadsheetml/2006/main" count="722" uniqueCount="185">
  <si>
    <t>07-T1</t>
  </si>
  <si>
    <t>07-T2</t>
  </si>
  <si>
    <t>07-T3</t>
  </si>
  <si>
    <t>07-T4</t>
  </si>
  <si>
    <t>08-T1</t>
  </si>
  <si>
    <t>08-T2</t>
  </si>
  <si>
    <t>08-T3</t>
  </si>
  <si>
    <t>Evolución Concursos</t>
  </si>
  <si>
    <t>CANARIAS</t>
  </si>
  <si>
    <t>CANTABRIA</t>
  </si>
  <si>
    <t>GALICIA</t>
  </si>
  <si>
    <t>LA RIOJA</t>
  </si>
  <si>
    <t>La evoluciones estan calculadas respecto al mismo trimestre del año anterior</t>
  </si>
  <si>
    <t>Se contabilizan los asuntos ingresados (sin incluirse los reabiertos)</t>
  </si>
  <si>
    <t>Resumen</t>
  </si>
  <si>
    <t>EXTREMADURA</t>
  </si>
  <si>
    <t>TOTAL</t>
  </si>
  <si>
    <t>Concursos</t>
  </si>
  <si>
    <t>CATALUÑA</t>
  </si>
  <si>
    <t>08-T4</t>
  </si>
  <si>
    <t>09-T1</t>
  </si>
  <si>
    <t>09-T2</t>
  </si>
  <si>
    <t>09-T3</t>
  </si>
  <si>
    <t>09-T4</t>
  </si>
  <si>
    <t>10-T1</t>
  </si>
  <si>
    <t>10-T2</t>
  </si>
  <si>
    <t>ILLES BALEARS</t>
  </si>
  <si>
    <t>COMUNITAT VALENCIANA</t>
  </si>
  <si>
    <t>CASTILLA - LA MANCHA</t>
  </si>
  <si>
    <t>PAÍS VASCO</t>
  </si>
  <si>
    <t>ANDALUCÍA</t>
  </si>
  <si>
    <t>ARAGÓN</t>
  </si>
  <si>
    <t>CASTILLA Y LEÓN</t>
  </si>
  <si>
    <t>10-T3</t>
  </si>
  <si>
    <t>10-T4</t>
  </si>
  <si>
    <t>11-T1</t>
  </si>
  <si>
    <t>11-T2</t>
  </si>
  <si>
    <t>11-T3</t>
  </si>
  <si>
    <t>Definiciones y conceptos</t>
  </si>
  <si>
    <t xml:space="preserve">Comprende aquellos procedimientos que, declarados y tramitados en los Juzgados de lo Mercantil, procede su apertura para cualquier deudor, sea persona natural o jurídica, que no pueda cumplir regularmente sus obligaciones exigibles. Se incluyen tanto los concursos ordinarios, como los abreviados, así como los voluntarios y  necesarios. Las entidades que integran la organización territorial del Estado, los organismos públicos y demás entes de derecho público no pueden ser declaradas en concurso </t>
  </si>
  <si>
    <t>11-T4</t>
  </si>
  <si>
    <t>12-T1</t>
  </si>
  <si>
    <t>Concursos declarados por TSJ</t>
  </si>
  <si>
    <t>Concursos. Fase de convenio por TSJ</t>
  </si>
  <si>
    <t>Concursos. Liquidación por TSJ</t>
  </si>
  <si>
    <t>Incidentes Laborales y ERE's</t>
  </si>
  <si>
    <t>Incidentes ordinarios</t>
  </si>
  <si>
    <t>Evolución Incidentes ordinarios</t>
  </si>
  <si>
    <t>Materia no concursal</t>
  </si>
  <si>
    <t>Concursos Presentados</t>
  </si>
  <si>
    <t>Número total de solicitudes de concurso presentadas ante los Juzgados de lo Mercantil por el deudor, sea persona natural o jurídica, y por cualquiera de sus acreedores.</t>
  </si>
  <si>
    <t>Se recogen todos los autos judiciales dictados por los Juzgados de lo Mercantil dentro de un procedimiento concursal, que abren la fase común de tramitación del concurso y determinan, entre otras situaciones jurídicas, el carácter necesario o voluntario del concurso y los efectos sobre las facultades de administración y disposición del deudor respecto de su patrimonio.</t>
  </si>
  <si>
    <t>Fase de Convenio</t>
  </si>
  <si>
    <t>El convenio es un acuerdo único entre el concursado y los acreedores para una redución o aplazamiento de los créditos. La fase de convenio se apertura por el Juez de lo Mercantil mediante auto, cuando el concursado no hubiera solicitado la liquidación y no hubiera sido aprobada ni mantenida una propuesta anticipada de convenio.</t>
  </si>
  <si>
    <t>Fase de Liquidación</t>
  </si>
  <si>
    <t>La liquidación es una de las soluciones del concurso, junto al convenio, previstas por la ley. La liquidación puede pedirse por el deudor, el acreedor o bien aperturarse de oficio. El inicio de la fase de liquidación se acordará por el Juez de lo Mercantil mediante resolución judicial.</t>
  </si>
  <si>
    <t>Acrónimo de Expediente de Regulación de Empleo. Es un procedimiento de modificación sustancial de las condiciones de trabajo de carácter colectivo, que una vez declarado el concurso, se tramita ante el juez del concurso por las reglas establecidas en el artículo 64 de la Ley Concursal.</t>
  </si>
  <si>
    <t xml:space="preserve">Concursos declarados concluidos art. 176 bis 4 LC </t>
  </si>
  <si>
    <t>El artículo 176 bis 4 de la Ley Concursal posibilita la conclusión del concurso en el mismo auto de su declaración, cuando el juez aprecia de manera evidente que el patrimonio del concursado no puede satisfacer los créditos contra la masa del procedimiento, ni se preveen acciones de reintegración, impugnación o de responsabilidad de terceros.</t>
  </si>
  <si>
    <t>12-T2</t>
  </si>
  <si>
    <t>12-T3</t>
  </si>
  <si>
    <t>12-T4</t>
  </si>
  <si>
    <t>13-T1</t>
  </si>
  <si>
    <t>13-T2</t>
  </si>
  <si>
    <t>13-T3</t>
  </si>
  <si>
    <t>13-T4</t>
  </si>
  <si>
    <t>14-T1</t>
  </si>
  <si>
    <t>14-T2</t>
  </si>
  <si>
    <t>Evolución Materia no concursal</t>
  </si>
  <si>
    <t>Evolución Incidentes Laborales y ERE's</t>
  </si>
  <si>
    <t>14-T3</t>
  </si>
  <si>
    <t>14-T4</t>
  </si>
  <si>
    <t>15-T1</t>
  </si>
  <si>
    <t>15-T2</t>
  </si>
  <si>
    <t>15-T3</t>
  </si>
  <si>
    <t>15-T4</t>
  </si>
  <si>
    <t>16-T1</t>
  </si>
  <si>
    <t>16-T2</t>
  </si>
  <si>
    <t>La modificacion de la Ley Organica del Poder Judicial de 21 de julio de 2015 (BOE de 22-7-2015), que entró en vigor el 1 de octubre</t>
  </si>
  <si>
    <t>atribuye la competencia de los concursos de persona natural que no sean empresarios a los juzgados de primera instancia</t>
  </si>
  <si>
    <t>16-T3</t>
  </si>
  <si>
    <t>16-T4</t>
  </si>
  <si>
    <t>17-T1</t>
  </si>
  <si>
    <t>17-T2</t>
  </si>
  <si>
    <t>17-T3</t>
  </si>
  <si>
    <t>17-T4</t>
  </si>
  <si>
    <t>18-T1</t>
  </si>
  <si>
    <t>18-T2</t>
  </si>
  <si>
    <t>18-T3</t>
  </si>
  <si>
    <t>E.R.E.</t>
  </si>
  <si>
    <t>Concursos Declarados</t>
  </si>
  <si>
    <t>18-T4</t>
  </si>
  <si>
    <t>19-T1</t>
  </si>
  <si>
    <t>Concursos consecutivos admitidos a trámite por TSJ</t>
  </si>
  <si>
    <t>Concursos consecutivos</t>
  </si>
  <si>
    <t>Son los concursos que afectan a personas físicas, empresarios o no, en situación de insolvencia y a personas jurídicas, con un pasivo inferior a cinco millones de euros, bienes y derechos con un valor inferior a cinco millones de euros, y menos de 50 acreedores. Tanto unas como otras, además, deben haber intentado y no conseguido aprobar un acuerdo extrajudicial de pagos, una vez iniciado el procedimiento; o, una vez aprobado éste, que el deudor no haya capaz de cumplirlo.</t>
  </si>
  <si>
    <t>19-T2</t>
  </si>
  <si>
    <t>19-T3</t>
  </si>
  <si>
    <t>19-T4</t>
  </si>
  <si>
    <t>ASTURIAS, PRINCIPADO</t>
  </si>
  <si>
    <t>MADRID, COMUNIDAD</t>
  </si>
  <si>
    <t>MURCIA, REGIÓN</t>
  </si>
  <si>
    <t>NAVARRA, COM. FORAL</t>
  </si>
  <si>
    <t>20-T1</t>
  </si>
  <si>
    <t>20-T2</t>
  </si>
  <si>
    <t>Concursos consecutivos declarados y concluidos art. 470 TRLC</t>
  </si>
  <si>
    <t>Concursos declarados concluidos art. 470 TRLC por TSJ</t>
  </si>
  <si>
    <t>Consecutivos consecutivos declarados por TSJ</t>
  </si>
  <si>
    <t>Concursos. Expedientes del art. 169 TRLC (E.R.E´s) por TSJ</t>
  </si>
  <si>
    <t>20-T3</t>
  </si>
  <si>
    <t>20-T4</t>
  </si>
  <si>
    <t>21-T1</t>
  </si>
  <si>
    <t>Total concursos presentados por TSJ</t>
  </si>
  <si>
    <t xml:space="preserve">Total concursos presentados en J. Mercantil </t>
  </si>
  <si>
    <t>Concursos declarados</t>
  </si>
  <si>
    <t>Concursos declarados concluidos art. 470 TRLC</t>
  </si>
  <si>
    <t>Concursos fase convenio</t>
  </si>
  <si>
    <t>Concursos liquidacion</t>
  </si>
  <si>
    <t>Expedientes art. 169 TRLC (EREs)</t>
  </si>
  <si>
    <t>Concursos consecutivos admitidos a trámite</t>
  </si>
  <si>
    <t>Concursos consecutivos declarados</t>
  </si>
  <si>
    <t>A CORUÑA</t>
  </si>
  <si>
    <t>ALBACETE</t>
  </si>
  <si>
    <t>ALICANTE</t>
  </si>
  <si>
    <t>ALMERIA</t>
  </si>
  <si>
    <t>ARABA/ALAVA</t>
  </si>
  <si>
    <t>ASTURIAS</t>
  </si>
  <si>
    <t>AVILA</t>
  </si>
  <si>
    <t>BADAJOZ</t>
  </si>
  <si>
    <t>BARCELONA</t>
  </si>
  <si>
    <t>BIZKAIA</t>
  </si>
  <si>
    <t>BURGOS</t>
  </si>
  <si>
    <t>CACERES</t>
  </si>
  <si>
    <t>CADIZ</t>
  </si>
  <si>
    <t>CASTELLON</t>
  </si>
  <si>
    <t>CIUDAD REAL</t>
  </si>
  <si>
    <t>CORDOBA</t>
  </si>
  <si>
    <t>CUENCA</t>
  </si>
  <si>
    <t>GIPUZKOA</t>
  </si>
  <si>
    <t>GIRONA</t>
  </si>
  <si>
    <t>GRANADA</t>
  </si>
  <si>
    <t>GUADALAJARA</t>
  </si>
  <si>
    <t>HUELVA</t>
  </si>
  <si>
    <t>HUESCA</t>
  </si>
  <si>
    <t>JAEN</t>
  </si>
  <si>
    <t>LAS PALMAS</t>
  </si>
  <si>
    <t>LEON</t>
  </si>
  <si>
    <t>LLEIDA</t>
  </si>
  <si>
    <t>LUGO</t>
  </si>
  <si>
    <t>MADRID</t>
  </si>
  <si>
    <t>MALAGA</t>
  </si>
  <si>
    <t>MURCIA</t>
  </si>
  <si>
    <t>NAVARRA</t>
  </si>
  <si>
    <t>OURENSE</t>
  </si>
  <si>
    <t>PALENCIA</t>
  </si>
  <si>
    <t>PONTEVEDRA</t>
  </si>
  <si>
    <t>SALAMANCA</t>
  </si>
  <si>
    <t>SANTA CRUZ DE TENERIFE</t>
  </si>
  <si>
    <t>SEGOVIA</t>
  </si>
  <si>
    <t>SEVILLA</t>
  </si>
  <si>
    <t>SORIA</t>
  </si>
  <si>
    <t>TARRAGONA</t>
  </si>
  <si>
    <t>TERUEL</t>
  </si>
  <si>
    <t>TOLEDO</t>
  </si>
  <si>
    <t>VALENCIA</t>
  </si>
  <si>
    <t>VALLADOLID</t>
  </si>
  <si>
    <t>ZAMORA</t>
  </si>
  <si>
    <t>ZARAGOZA</t>
  </si>
  <si>
    <t>Concursos presentados  personas fisicas empresarias</t>
  </si>
  <si>
    <t>Concursos presentados  personas juridicas</t>
  </si>
  <si>
    <t>Datos provinciales</t>
  </si>
  <si>
    <t>21-T2</t>
  </si>
  <si>
    <t>21-T3</t>
  </si>
  <si>
    <t>21-T4</t>
  </si>
  <si>
    <t>22-T1</t>
  </si>
  <si>
    <t>Concursos presentados por TSJ. Personas físicas empresarios</t>
  </si>
  <si>
    <t>Concursos presentados por TSJ. Personas jurídicas</t>
  </si>
  <si>
    <t>Evolución  22-T1</t>
  </si>
  <si>
    <t>Evolución 22-T1</t>
  </si>
  <si>
    <t>CASTILLA - LEÓN</t>
  </si>
  <si>
    <t>C. VALENCIANA</t>
  </si>
  <si>
    <t>22-T2</t>
  </si>
  <si>
    <t>Evolución  22-T2</t>
  </si>
  <si>
    <t>22-t2</t>
  </si>
  <si>
    <t>Evolución 22-T2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</si>
</sst>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42" x14ac:knownFonts="1">
    <font>
      <sz val="10"/>
      <name val="Arial"/>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b/>
      <u/>
      <sz val="12"/>
      <color indexed="12"/>
      <name val="Arial"/>
      <family val="2"/>
    </font>
    <font>
      <sz val="10"/>
      <name val="Arial"/>
      <family val="2"/>
    </font>
    <font>
      <sz val="8"/>
      <name val="Arial"/>
      <family val="2"/>
    </font>
    <font>
      <sz val="9"/>
      <color indexed="81"/>
      <name val="Tahoma"/>
      <family val="2"/>
    </font>
    <font>
      <sz val="8"/>
      <color indexed="81"/>
      <name val="Verdana"/>
      <family val="2"/>
    </font>
    <font>
      <sz val="10"/>
      <name val="Arial"/>
      <family val="2"/>
    </font>
    <font>
      <sz val="8"/>
      <name val="MS Sans Serif"/>
      <family val="2"/>
    </font>
    <font>
      <sz val="10"/>
      <name val="Arial"/>
      <family val="2"/>
    </font>
    <font>
      <sz val="11"/>
      <color theme="1"/>
      <name val="Verdana"/>
      <family val="2"/>
      <scheme val="minor"/>
    </font>
    <font>
      <b/>
      <sz val="12"/>
      <color indexed="18"/>
      <name val="Verdana"/>
      <family val="2"/>
      <scheme val="major"/>
    </font>
    <font>
      <sz val="12"/>
      <name val="Verdana"/>
      <family val="2"/>
      <scheme val="major"/>
    </font>
    <font>
      <sz val="10"/>
      <name val="Verdana"/>
      <family val="2"/>
      <scheme val="major"/>
    </font>
    <font>
      <sz val="11"/>
      <name val="Verdana"/>
      <family val="2"/>
      <scheme val="major"/>
    </font>
    <font>
      <sz val="10"/>
      <color indexed="18"/>
      <name val="Verdana"/>
      <family val="2"/>
      <scheme val="major"/>
    </font>
    <font>
      <sz val="12"/>
      <color indexed="18"/>
      <name val="Verdana"/>
      <family val="2"/>
      <scheme val="major"/>
    </font>
    <font>
      <b/>
      <sz val="11"/>
      <color indexed="18"/>
      <name val="Verdana"/>
      <family val="2"/>
      <scheme val="major"/>
    </font>
    <font>
      <sz val="11"/>
      <color indexed="18"/>
      <name val="Verdana"/>
      <family val="2"/>
      <scheme val="major"/>
    </font>
    <font>
      <b/>
      <sz val="14"/>
      <name val="Verdana"/>
      <family val="2"/>
      <scheme val="major"/>
    </font>
    <font>
      <sz val="14"/>
      <name val="Verdana"/>
      <family val="2"/>
      <scheme val="major"/>
    </font>
    <font>
      <b/>
      <i/>
      <sz val="14"/>
      <name val="Verdana"/>
      <family val="2"/>
      <scheme val="major"/>
    </font>
    <font>
      <b/>
      <u/>
      <sz val="12"/>
      <color indexed="12"/>
      <name val="Verdana"/>
      <family val="2"/>
      <scheme val="major"/>
    </font>
    <font>
      <b/>
      <i/>
      <sz val="10"/>
      <name val="Verdana"/>
      <family val="2"/>
      <scheme val="major"/>
    </font>
    <font>
      <sz val="10"/>
      <name val="Verdana"/>
      <family val="2"/>
      <scheme val="minor"/>
    </font>
    <font>
      <i/>
      <sz val="10"/>
      <name val="Verdana"/>
      <family val="2"/>
      <scheme val="major"/>
    </font>
    <font>
      <sz val="9"/>
      <name val="Verdana"/>
      <family val="2"/>
      <scheme val="major"/>
    </font>
    <font>
      <sz val="7"/>
      <color theme="0" tint="-0.499984740745262"/>
      <name val="Verdana"/>
      <family val="2"/>
      <scheme val="major"/>
    </font>
    <font>
      <sz val="10"/>
      <color theme="0" tint="-0.499984740745262"/>
      <name val="Verdana"/>
      <family val="2"/>
      <scheme val="major"/>
    </font>
    <font>
      <b/>
      <sz val="11"/>
      <color theme="4"/>
      <name val="Verdana"/>
      <family val="2"/>
    </font>
    <font>
      <b/>
      <sz val="10"/>
      <color theme="0"/>
      <name val="Verdana"/>
      <family val="2"/>
    </font>
    <font>
      <sz val="10"/>
      <color theme="1"/>
      <name val="Verdana"/>
      <family val="2"/>
    </font>
    <font>
      <sz val="10"/>
      <color rgb="FFFF0000"/>
      <name val="Verdana"/>
      <family val="2"/>
    </font>
    <font>
      <b/>
      <sz val="12"/>
      <color theme="0"/>
      <name val="Verdana"/>
      <family val="2"/>
    </font>
    <font>
      <b/>
      <sz val="11"/>
      <color theme="0"/>
      <name val="Verdana"/>
      <family val="2"/>
    </font>
    <font>
      <sz val="10"/>
      <name val="Verdana"/>
      <family val="2"/>
    </font>
    <font>
      <sz val="10"/>
      <color rgb="FFFF0000"/>
      <name val="Verdana"/>
      <family val="2"/>
      <scheme val="major"/>
    </font>
  </fonts>
  <fills count="5">
    <fill>
      <patternFill patternType="none"/>
    </fill>
    <fill>
      <patternFill patternType="gray125"/>
    </fill>
    <fill>
      <patternFill patternType="solid">
        <fgColor theme="4"/>
        <bgColor indexed="64"/>
      </patternFill>
    </fill>
    <fill>
      <patternFill patternType="solid">
        <fgColor theme="4" tint="0.39997558519241921"/>
        <bgColor indexed="64"/>
      </patternFill>
    </fill>
    <fill>
      <patternFill patternType="solid">
        <fgColor theme="4" tint="0.79998168889431442"/>
        <bgColor indexed="64"/>
      </patternFill>
    </fill>
  </fills>
  <borders count="14">
    <border>
      <left/>
      <right/>
      <top/>
      <bottom/>
      <diagonal/>
    </border>
    <border>
      <left/>
      <right/>
      <top/>
      <bottom style="medium">
        <color indexed="64"/>
      </bottom>
      <diagonal/>
    </border>
    <border>
      <left/>
      <right/>
      <top/>
      <bottom style="thin">
        <color theme="0"/>
      </bottom>
      <diagonal/>
    </border>
    <border>
      <left/>
      <right/>
      <top/>
      <bottom style="medium">
        <color theme="4" tint="0.79995117038483843"/>
      </bottom>
      <diagonal/>
    </border>
    <border>
      <left/>
      <right/>
      <top/>
      <bottom style="medium">
        <color theme="4" tint="0.79998168889431442"/>
      </bottom>
      <diagonal/>
    </border>
    <border>
      <left/>
      <right/>
      <top/>
      <bottom style="medium">
        <color theme="4"/>
      </bottom>
      <diagonal/>
    </border>
    <border>
      <left style="thick">
        <color theme="4"/>
      </left>
      <right style="medium">
        <color theme="0"/>
      </right>
      <top style="thick">
        <color theme="4"/>
      </top>
      <bottom style="thick">
        <color theme="4"/>
      </bottom>
      <diagonal/>
    </border>
    <border>
      <left/>
      <right style="thick">
        <color theme="4"/>
      </right>
      <top style="thick">
        <color theme="4"/>
      </top>
      <bottom style="thick">
        <color theme="4"/>
      </bottom>
      <diagonal/>
    </border>
    <border>
      <left style="thick">
        <color theme="4"/>
      </left>
      <right style="medium">
        <color theme="0"/>
      </right>
      <top style="thick">
        <color theme="4"/>
      </top>
      <bottom/>
      <diagonal/>
    </border>
    <border>
      <left/>
      <right style="thick">
        <color theme="4"/>
      </right>
      <top style="thick">
        <color theme="4"/>
      </top>
      <bottom/>
      <diagonal/>
    </border>
    <border>
      <left style="thick">
        <color theme="4"/>
      </left>
      <right style="medium">
        <color theme="0"/>
      </right>
      <top/>
      <bottom/>
      <diagonal/>
    </border>
    <border>
      <left/>
      <right style="thick">
        <color theme="4"/>
      </right>
      <top/>
      <bottom/>
      <diagonal/>
    </border>
    <border>
      <left/>
      <right style="thin">
        <color theme="0"/>
      </right>
      <top/>
      <bottom style="thin">
        <color theme="0"/>
      </bottom>
      <diagonal/>
    </border>
    <border>
      <left/>
      <right/>
      <top style="medium">
        <color theme="4"/>
      </top>
      <bottom style="medium">
        <color theme="4"/>
      </bottom>
      <diagonal/>
    </border>
  </borders>
  <cellStyleXfs count="397">
    <xf numFmtId="0" fontId="0" fillId="0" borderId="0"/>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15" fillId="0" borderId="0"/>
    <xf numFmtId="0" fontId="13" fillId="0" borderId="0"/>
    <xf numFmtId="0" fontId="8" fillId="0" borderId="0"/>
    <xf numFmtId="0" fontId="8" fillId="0" borderId="0"/>
    <xf numFmtId="0" fontId="8" fillId="0" borderId="0"/>
    <xf numFmtId="0" fontId="8" fillId="0" borderId="0"/>
    <xf numFmtId="0" fontId="15"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5"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2"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2"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2"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4"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6" fillId="0" borderId="0"/>
    <xf numFmtId="0" fontId="8" fillId="0" borderId="0"/>
    <xf numFmtId="0" fontId="7" fillId="0" borderId="0" applyNumberFormat="0" applyFill="0" applyBorder="0" applyAlignment="0" applyProtection="0">
      <alignment vertical="top"/>
      <protection locked="0"/>
    </xf>
    <xf numFmtId="0" fontId="6" fillId="0" borderId="0"/>
    <xf numFmtId="0" fontId="6" fillId="0" borderId="0"/>
    <xf numFmtId="0" fontId="6" fillId="0" borderId="0"/>
    <xf numFmtId="9" fontId="8" fillId="0" borderId="0" applyFont="0" applyFill="0" applyBorder="0" applyAlignment="0" applyProtection="0"/>
    <xf numFmtId="0" fontId="6" fillId="0" borderId="0"/>
    <xf numFmtId="0" fontId="8" fillId="0" borderId="0"/>
    <xf numFmtId="0" fontId="6"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6"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6" fillId="0" borderId="0"/>
    <xf numFmtId="0" fontId="8" fillId="0" borderId="0"/>
    <xf numFmtId="0" fontId="6"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5" fillId="0" borderId="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2" fillId="0" borderId="0"/>
    <xf numFmtId="0" fontId="1" fillId="0" borderId="0"/>
  </cellStyleXfs>
  <cellXfs count="83">
    <xf numFmtId="0" fontId="0" fillId="0" borderId="0" xfId="0"/>
    <xf numFmtId="0" fontId="18" fillId="0" borderId="0" xfId="0" applyFont="1" applyFill="1" applyBorder="1"/>
    <xf numFmtId="0" fontId="24" fillId="0" borderId="0" xfId="0" applyFont="1" applyFill="1" applyBorder="1"/>
    <xf numFmtId="0" fontId="25" fillId="0" borderId="0" xfId="0" applyFont="1" applyFill="1" applyBorder="1"/>
    <xf numFmtId="0" fontId="26" fillId="0" borderId="0" xfId="0" applyFont="1" applyFill="1" applyBorder="1"/>
    <xf numFmtId="0" fontId="19" fillId="0" borderId="0" xfId="0" applyFont="1" applyFill="1" applyBorder="1"/>
    <xf numFmtId="0" fontId="27" fillId="0" borderId="0" xfId="1" applyFont="1" applyFill="1" applyBorder="1" applyAlignment="1" applyProtection="1"/>
    <xf numFmtId="0" fontId="18" fillId="0" borderId="0" xfId="0" applyFont="1" applyFill="1"/>
    <xf numFmtId="0" fontId="28" fillId="0" borderId="0" xfId="0" applyFont="1" applyFill="1" applyBorder="1"/>
    <xf numFmtId="0" fontId="27" fillId="0" borderId="0" xfId="1" applyFont="1" applyFill="1" applyAlignment="1" applyProtection="1"/>
    <xf numFmtId="0" fontId="31" fillId="0" borderId="0" xfId="0" applyFont="1" applyFill="1" applyBorder="1" applyAlignment="1"/>
    <xf numFmtId="0" fontId="18" fillId="0" borderId="0" xfId="0" applyFont="1" applyFill="1" applyBorder="1" applyAlignment="1"/>
    <xf numFmtId="0" fontId="31" fillId="0" borderId="0" xfId="0" applyFont="1" applyFill="1" applyAlignment="1"/>
    <xf numFmtId="0" fontId="32" fillId="0" borderId="0" xfId="0" applyFont="1" applyFill="1" applyBorder="1" applyAlignment="1"/>
    <xf numFmtId="0" fontId="33" fillId="0" borderId="0" xfId="0" applyFont="1" applyFill="1" applyBorder="1" applyAlignment="1"/>
    <xf numFmtId="0" fontId="34" fillId="0" borderId="0" xfId="1" applyFont="1" applyAlignment="1" applyProtection="1">
      <alignment horizontal="left" vertical="center"/>
    </xf>
    <xf numFmtId="0" fontId="7" fillId="0" borderId="0" xfId="1" applyFill="1" applyAlignment="1" applyProtection="1"/>
    <xf numFmtId="0" fontId="22" fillId="0" borderId="0" xfId="0" applyFont="1" applyFill="1"/>
    <xf numFmtId="0" fontId="23" fillId="0" borderId="0" xfId="0" applyFont="1" applyFill="1"/>
    <xf numFmtId="164" fontId="18" fillId="0" borderId="0" xfId="0" applyNumberFormat="1" applyFont="1" applyFill="1" applyBorder="1"/>
    <xf numFmtId="3" fontId="18" fillId="0" borderId="0" xfId="0" applyNumberFormat="1" applyFont="1" applyFill="1" applyBorder="1"/>
    <xf numFmtId="3" fontId="30" fillId="0" borderId="0" xfId="0" applyNumberFormat="1" applyFont="1" applyFill="1" applyBorder="1"/>
    <xf numFmtId="0" fontId="30" fillId="0" borderId="0" xfId="0" applyFont="1" applyFill="1"/>
    <xf numFmtId="0" fontId="29" fillId="0" borderId="0" xfId="0" applyFont="1" applyFill="1"/>
    <xf numFmtId="0" fontId="16" fillId="0" borderId="0" xfId="0" applyFont="1" applyFill="1"/>
    <xf numFmtId="0" fontId="18" fillId="0" borderId="0" xfId="0" applyFont="1" applyFill="1" applyAlignment="1">
      <alignment vertical="center"/>
    </xf>
    <xf numFmtId="0" fontId="17" fillId="0" borderId="0" xfId="0" applyFont="1" applyFill="1"/>
    <xf numFmtId="0" fontId="16" fillId="0" borderId="0" xfId="0" applyFont="1" applyFill="1" applyAlignment="1">
      <alignment horizontal="left"/>
    </xf>
    <xf numFmtId="0" fontId="0" fillId="0" borderId="0" xfId="0" applyFill="1"/>
    <xf numFmtId="0" fontId="20" fillId="0" borderId="0" xfId="0" applyFont="1" applyFill="1"/>
    <xf numFmtId="3" fontId="18" fillId="0" borderId="0" xfId="0" applyNumberFormat="1" applyFont="1" applyFill="1"/>
    <xf numFmtId="0" fontId="35" fillId="2" borderId="2" xfId="0" applyFont="1" applyFill="1" applyBorder="1" applyAlignment="1">
      <alignment horizontal="center" vertical="center"/>
    </xf>
    <xf numFmtId="0" fontId="35" fillId="2" borderId="2" xfId="0" applyFont="1" applyFill="1" applyBorder="1" applyAlignment="1">
      <alignment horizontal="center" vertical="center" wrapText="1"/>
    </xf>
    <xf numFmtId="0" fontId="34" fillId="0" borderId="3" xfId="0" applyFont="1" applyFill="1" applyBorder="1" applyAlignment="1" applyProtection="1">
      <alignment horizontal="left" vertical="center" wrapText="1"/>
      <protection locked="0"/>
    </xf>
    <xf numFmtId="3" fontId="36" fillId="0" borderId="4" xfId="0" applyNumberFormat="1" applyFont="1" applyBorder="1" applyAlignment="1">
      <alignment vertical="center"/>
    </xf>
    <xf numFmtId="164" fontId="36" fillId="0" borderId="4" xfId="0" applyNumberFormat="1" applyFont="1" applyBorder="1" applyAlignment="1">
      <alignment vertical="center"/>
    </xf>
    <xf numFmtId="3" fontId="36" fillId="0" borderId="5" xfId="0" applyNumberFormat="1" applyFont="1" applyBorder="1" applyAlignment="1">
      <alignment vertical="center"/>
    </xf>
    <xf numFmtId="164" fontId="36" fillId="0" borderId="5" xfId="0" applyNumberFormat="1" applyFont="1" applyBorder="1" applyAlignment="1">
      <alignment vertical="center"/>
    </xf>
    <xf numFmtId="164" fontId="37" fillId="0" borderId="4" xfId="0" applyNumberFormat="1" applyFont="1" applyBorder="1" applyAlignment="1">
      <alignment vertical="center"/>
    </xf>
    <xf numFmtId="0" fontId="18" fillId="0" borderId="1" xfId="0" applyFont="1" applyFill="1" applyBorder="1" applyAlignment="1">
      <alignment vertical="center"/>
    </xf>
    <xf numFmtId="0" fontId="16" fillId="0" borderId="1" xfId="0" applyFont="1" applyFill="1" applyBorder="1" applyAlignment="1">
      <alignment horizontal="center" vertical="center"/>
    </xf>
    <xf numFmtId="0" fontId="21" fillId="0" borderId="0" xfId="0" applyFont="1" applyFill="1" applyAlignment="1">
      <alignment vertical="center"/>
    </xf>
    <xf numFmtId="0" fontId="16" fillId="0" borderId="0" xfId="0" applyFont="1" applyFill="1" applyAlignment="1">
      <alignment vertical="center"/>
    </xf>
    <xf numFmtId="0" fontId="17" fillId="0" borderId="0" xfId="0" applyFont="1" applyFill="1" applyAlignment="1">
      <alignment vertical="center"/>
    </xf>
    <xf numFmtId="0" fontId="16" fillId="0" borderId="0" xfId="0" applyFont="1" applyFill="1" applyAlignment="1">
      <alignment horizontal="left" vertical="center"/>
    </xf>
    <xf numFmtId="0" fontId="0" fillId="0" borderId="0" xfId="0" applyFill="1" applyAlignment="1">
      <alignment vertical="center"/>
    </xf>
    <xf numFmtId="0" fontId="36" fillId="0" borderId="7" xfId="0" applyNumberFormat="1" applyFont="1" applyBorder="1" applyAlignment="1">
      <alignment vertical="center" wrapText="1"/>
    </xf>
    <xf numFmtId="0" fontId="36" fillId="0" borderId="9" xfId="0" applyNumberFormat="1" applyFont="1" applyBorder="1" applyAlignment="1">
      <alignment vertical="center" wrapText="1"/>
    </xf>
    <xf numFmtId="0" fontId="36" fillId="0" borderId="11" xfId="0" applyNumberFormat="1" applyFont="1" applyBorder="1" applyAlignment="1">
      <alignment vertical="center" wrapText="1"/>
    </xf>
    <xf numFmtId="0" fontId="38" fillId="3" borderId="6" xfId="0" applyFont="1" applyFill="1" applyBorder="1" applyAlignment="1" applyProtection="1">
      <alignment vertical="center" wrapText="1"/>
      <protection locked="0"/>
    </xf>
    <xf numFmtId="0" fontId="38" fillId="3" borderId="8" xfId="0" applyFont="1" applyFill="1" applyBorder="1" applyAlignment="1" applyProtection="1">
      <alignment vertical="center" wrapText="1"/>
      <protection locked="0"/>
    </xf>
    <xf numFmtId="0" fontId="38" fillId="3" borderId="10" xfId="0" applyFont="1" applyFill="1" applyBorder="1" applyAlignment="1" applyProtection="1">
      <alignment vertical="center" wrapText="1"/>
      <protection locked="0"/>
    </xf>
    <xf numFmtId="0" fontId="35" fillId="2" borderId="12" xfId="0" applyFont="1" applyFill="1" applyBorder="1" applyAlignment="1">
      <alignment horizontal="center" vertical="center"/>
    </xf>
    <xf numFmtId="3" fontId="39" fillId="3" borderId="13" xfId="0" applyNumberFormat="1" applyFont="1" applyFill="1" applyBorder="1" applyAlignment="1" applyProtection="1">
      <alignment vertical="center"/>
      <protection locked="0"/>
    </xf>
    <xf numFmtId="0" fontId="39" fillId="3" borderId="13" xfId="0" applyFont="1" applyFill="1" applyBorder="1" applyAlignment="1" applyProtection="1">
      <alignment horizontal="left" vertical="center" wrapText="1"/>
      <protection locked="0"/>
    </xf>
    <xf numFmtId="0" fontId="16" fillId="0" borderId="0" xfId="0" applyFont="1" applyFill="1" applyAlignment="1">
      <alignment wrapText="1"/>
    </xf>
    <xf numFmtId="164" fontId="39" fillId="3" borderId="13" xfId="0" applyNumberFormat="1" applyFont="1" applyFill="1" applyBorder="1" applyAlignment="1" applyProtection="1">
      <alignment vertical="center"/>
      <protection locked="0"/>
    </xf>
    <xf numFmtId="0" fontId="36" fillId="0" borderId="0" xfId="360" applyFont="1" applyAlignment="1" applyProtection="1">
      <alignment horizontal="right"/>
      <protection locked="0"/>
    </xf>
    <xf numFmtId="3" fontId="36" fillId="0" borderId="0" xfId="0" applyNumberFormat="1" applyFont="1" applyBorder="1" applyAlignment="1">
      <alignment vertical="center"/>
    </xf>
    <xf numFmtId="0" fontId="34" fillId="4" borderId="3" xfId="0" applyFont="1" applyFill="1" applyBorder="1" applyAlignment="1" applyProtection="1">
      <alignment horizontal="left" vertical="center" wrapText="1"/>
      <protection locked="0"/>
    </xf>
    <xf numFmtId="0" fontId="34" fillId="4" borderId="5" xfId="0" applyFont="1" applyFill="1" applyBorder="1" applyAlignment="1" applyProtection="1">
      <alignment horizontal="left" vertical="center" wrapText="1"/>
      <protection locked="0"/>
    </xf>
    <xf numFmtId="0" fontId="34" fillId="4" borderId="0" xfId="0" applyFont="1" applyFill="1" applyBorder="1" applyAlignment="1" applyProtection="1">
      <alignment horizontal="left" vertical="center" wrapText="1"/>
      <protection locked="0"/>
    </xf>
    <xf numFmtId="0" fontId="36" fillId="0" borderId="0" xfId="0" applyFont="1"/>
    <xf numFmtId="3" fontId="40" fillId="0" borderId="4" xfId="0" applyNumberFormat="1" applyFont="1" applyBorder="1" applyAlignment="1">
      <alignment vertical="center"/>
    </xf>
    <xf numFmtId="0" fontId="34" fillId="0" borderId="0" xfId="1" applyFont="1" applyAlignment="1" applyProtection="1">
      <alignment horizontal="left" vertical="center"/>
    </xf>
    <xf numFmtId="164" fontId="36" fillId="0" borderId="4" xfId="0" applyNumberFormat="1" applyFont="1" applyBorder="1" applyAlignment="1">
      <alignment horizontal="center" vertical="center"/>
    </xf>
    <xf numFmtId="0" fontId="34" fillId="0" borderId="0" xfId="1" applyFont="1" applyAlignment="1" applyProtection="1">
      <alignment horizontal="left" vertical="center"/>
    </xf>
    <xf numFmtId="0" fontId="41" fillId="0" borderId="0" xfId="0" applyFont="1" applyFill="1"/>
    <xf numFmtId="3" fontId="36" fillId="0" borderId="0" xfId="0" applyNumberFormat="1" applyFont="1" applyAlignment="1">
      <alignment vertical="center"/>
    </xf>
    <xf numFmtId="0" fontId="36" fillId="0" borderId="0" xfId="396" applyFont="1"/>
    <xf numFmtId="0" fontId="36" fillId="0" borderId="0" xfId="396" applyFont="1" applyAlignment="1" applyProtection="1">
      <alignment horizontal="right"/>
      <protection locked="0"/>
    </xf>
    <xf numFmtId="0" fontId="34" fillId="0" borderId="0" xfId="1" applyFont="1" applyAlignment="1" applyProtection="1">
      <alignment horizontal="left" vertical="center"/>
    </xf>
    <xf numFmtId="164" fontId="39" fillId="3" borderId="13" xfId="0" applyNumberFormat="1" applyFont="1" applyFill="1" applyBorder="1" applyAlignment="1" applyProtection="1">
      <alignment horizontal="center" vertical="top"/>
      <protection locked="0"/>
    </xf>
    <xf numFmtId="0" fontId="18" fillId="0" borderId="0" xfId="0" applyFont="1" applyFill="1" applyAlignment="1">
      <alignment horizontal="center"/>
    </xf>
    <xf numFmtId="0" fontId="35" fillId="2" borderId="0" xfId="0" applyFont="1" applyFill="1" applyBorder="1" applyAlignment="1">
      <alignment horizontal="center" vertical="center"/>
    </xf>
    <xf numFmtId="0" fontId="7" fillId="0" borderId="0" xfId="1" applyAlignment="1" applyProtection="1">
      <alignment horizontal="left" vertical="center"/>
    </xf>
    <xf numFmtId="0" fontId="29" fillId="0" borderId="0" xfId="0" applyFont="1"/>
    <xf numFmtId="0" fontId="34" fillId="0" borderId="3" xfId="0" applyFont="1" applyBorder="1" applyAlignment="1" applyProtection="1">
      <alignment horizontal="left" vertical="center" wrapText="1"/>
      <protection locked="0"/>
    </xf>
    <xf numFmtId="165" fontId="36" fillId="0" borderId="4" xfId="0" applyNumberFormat="1" applyFont="1" applyBorder="1" applyAlignment="1">
      <alignment vertical="center"/>
    </xf>
    <xf numFmtId="166" fontId="39" fillId="3" borderId="13" xfId="0" applyNumberFormat="1" applyFont="1" applyFill="1" applyBorder="1" applyAlignment="1" applyProtection="1">
      <alignment horizontal="right" vertical="center" wrapText="1"/>
      <protection locked="0"/>
    </xf>
    <xf numFmtId="166" fontId="18" fillId="0" borderId="0" xfId="0" applyNumberFormat="1" applyFont="1" applyFill="1"/>
    <xf numFmtId="10" fontId="18" fillId="0" borderId="0" xfId="0" applyNumberFormat="1" applyFont="1" applyFill="1"/>
    <xf numFmtId="0" fontId="16" fillId="0" borderId="0" xfId="0" applyFont="1" applyFill="1" applyAlignment="1">
      <alignment horizontal="left" wrapText="1"/>
    </xf>
  </cellXfs>
  <cellStyles count="397">
    <cellStyle name="Hipervínculo" xfId="1" builtinId="8"/>
    <cellStyle name="Hipervínculo 2" xfId="2" xr:uid="{00000000-0005-0000-0000-000001000000}"/>
    <cellStyle name="Hipervínculo 3" xfId="92" xr:uid="{00000000-0005-0000-0000-000002000000}"/>
    <cellStyle name="Normal" xfId="0" builtinId="0"/>
    <cellStyle name="Normal 10" xfId="90" xr:uid="{00000000-0005-0000-0000-000004000000}"/>
    <cellStyle name="Normal 10 2" xfId="360" xr:uid="{00000000-0005-0000-0000-000005000000}"/>
    <cellStyle name="Normal 10 3" xfId="379" xr:uid="{00000000-0005-0000-0000-000006000000}"/>
    <cellStyle name="Normal 11" xfId="356" xr:uid="{00000000-0005-0000-0000-000007000000}"/>
    <cellStyle name="Normal 12" xfId="355" xr:uid="{00000000-0005-0000-0000-000008000000}"/>
    <cellStyle name="Normal 13" xfId="375" xr:uid="{00000000-0005-0000-0000-000009000000}"/>
    <cellStyle name="Normal 14" xfId="394" xr:uid="{00000000-0005-0000-0000-00000A000000}"/>
    <cellStyle name="Normal 15" xfId="395" xr:uid="{00000000-0005-0000-0000-00000B000000}"/>
    <cellStyle name="Normal 16" xfId="396" xr:uid="{083CDE4B-D2BC-478E-9684-9B9343F93681}"/>
    <cellStyle name="Normal 2" xfId="3" xr:uid="{00000000-0005-0000-0000-00000C000000}"/>
    <cellStyle name="Normal 2 2" xfId="4" xr:uid="{00000000-0005-0000-0000-00000D000000}"/>
    <cellStyle name="Normal 2 3" xfId="99" xr:uid="{00000000-0005-0000-0000-00000E000000}"/>
    <cellStyle name="Normal 2 3 2" xfId="271" xr:uid="{00000000-0005-0000-0000-00000F000000}"/>
    <cellStyle name="Normal 2 3 2 2" xfId="372" xr:uid="{00000000-0005-0000-0000-000010000000}"/>
    <cellStyle name="Normal 2 3 2 3" xfId="391" xr:uid="{00000000-0005-0000-0000-000011000000}"/>
    <cellStyle name="Normal 2 3 3" xfId="365" xr:uid="{00000000-0005-0000-0000-000012000000}"/>
    <cellStyle name="Normal 2 3 4" xfId="384" xr:uid="{00000000-0005-0000-0000-000013000000}"/>
    <cellStyle name="Normal 2 4" xfId="93" xr:uid="{00000000-0005-0000-0000-000014000000}"/>
    <cellStyle name="Normal 2 4 2" xfId="361" xr:uid="{00000000-0005-0000-0000-000015000000}"/>
    <cellStyle name="Normal 2 4 3" xfId="380" xr:uid="{00000000-0005-0000-0000-000016000000}"/>
    <cellStyle name="Normal 2 5" xfId="183" xr:uid="{00000000-0005-0000-0000-000017000000}"/>
    <cellStyle name="Normal 2 5 2" xfId="368" xr:uid="{00000000-0005-0000-0000-000018000000}"/>
    <cellStyle name="Normal 2 5 3" xfId="387" xr:uid="{00000000-0005-0000-0000-000019000000}"/>
    <cellStyle name="Normal 2 6" xfId="357" xr:uid="{00000000-0005-0000-0000-00001A000000}"/>
    <cellStyle name="Normal 2 7" xfId="376" xr:uid="{00000000-0005-0000-0000-00001B000000}"/>
    <cellStyle name="Normal 3" xfId="5" xr:uid="{00000000-0005-0000-0000-00001C000000}"/>
    <cellStyle name="Normal 3 2" xfId="6" xr:uid="{00000000-0005-0000-0000-00001D000000}"/>
    <cellStyle name="Normal 3 2 2" xfId="7" xr:uid="{00000000-0005-0000-0000-00001E000000}"/>
    <cellStyle name="Normal 3 2 2 2" xfId="102" xr:uid="{00000000-0005-0000-0000-00001F000000}"/>
    <cellStyle name="Normal 3 2 2 2 2" xfId="274" xr:uid="{00000000-0005-0000-0000-000020000000}"/>
    <cellStyle name="Normal 3 2 2 3" xfId="186" xr:uid="{00000000-0005-0000-0000-000021000000}"/>
    <cellStyle name="Normal 3 2 3" xfId="101" xr:uid="{00000000-0005-0000-0000-000022000000}"/>
    <cellStyle name="Normal 3 2 3 2" xfId="273" xr:uid="{00000000-0005-0000-0000-000023000000}"/>
    <cellStyle name="Normal 3 2 4" xfId="185" xr:uid="{00000000-0005-0000-0000-000024000000}"/>
    <cellStyle name="Normal 3 3" xfId="8" xr:uid="{00000000-0005-0000-0000-000025000000}"/>
    <cellStyle name="Normal 3 3 2" xfId="103" xr:uid="{00000000-0005-0000-0000-000026000000}"/>
    <cellStyle name="Normal 3 3 2 2" xfId="275" xr:uid="{00000000-0005-0000-0000-000027000000}"/>
    <cellStyle name="Normal 3 3 3" xfId="187" xr:uid="{00000000-0005-0000-0000-000028000000}"/>
    <cellStyle name="Normal 3 4" xfId="9" xr:uid="{00000000-0005-0000-0000-000029000000}"/>
    <cellStyle name="Normal 3 4 2" xfId="104" xr:uid="{00000000-0005-0000-0000-00002A000000}"/>
    <cellStyle name="Normal 3 4 2 2" xfId="276" xr:uid="{00000000-0005-0000-0000-00002B000000}"/>
    <cellStyle name="Normal 3 4 2 2 2" xfId="373" xr:uid="{00000000-0005-0000-0000-00002C000000}"/>
    <cellStyle name="Normal 3 4 2 2 3" xfId="392" xr:uid="{00000000-0005-0000-0000-00002D000000}"/>
    <cellStyle name="Normal 3 4 2 3" xfId="366" xr:uid="{00000000-0005-0000-0000-00002E000000}"/>
    <cellStyle name="Normal 3 4 2 4" xfId="385" xr:uid="{00000000-0005-0000-0000-00002F000000}"/>
    <cellStyle name="Normal 3 4 3" xfId="94" xr:uid="{00000000-0005-0000-0000-000030000000}"/>
    <cellStyle name="Normal 3 4 3 2" xfId="362" xr:uid="{00000000-0005-0000-0000-000031000000}"/>
    <cellStyle name="Normal 3 4 3 3" xfId="381" xr:uid="{00000000-0005-0000-0000-000032000000}"/>
    <cellStyle name="Normal 3 4 4" xfId="188" xr:uid="{00000000-0005-0000-0000-000033000000}"/>
    <cellStyle name="Normal 3 4 4 2" xfId="369" xr:uid="{00000000-0005-0000-0000-000034000000}"/>
    <cellStyle name="Normal 3 4 4 3" xfId="388" xr:uid="{00000000-0005-0000-0000-000035000000}"/>
    <cellStyle name="Normal 3 4 5" xfId="358" xr:uid="{00000000-0005-0000-0000-000036000000}"/>
    <cellStyle name="Normal 3 4 6" xfId="377" xr:uid="{00000000-0005-0000-0000-000037000000}"/>
    <cellStyle name="Normal 3 5" xfId="100" xr:uid="{00000000-0005-0000-0000-000038000000}"/>
    <cellStyle name="Normal 3 5 2" xfId="272" xr:uid="{00000000-0005-0000-0000-000039000000}"/>
    <cellStyle name="Normal 3 6" xfId="184" xr:uid="{00000000-0005-0000-0000-00003A000000}"/>
    <cellStyle name="Normal 4" xfId="10" xr:uid="{00000000-0005-0000-0000-00003B000000}"/>
    <cellStyle name="Normal 4 2" xfId="11" xr:uid="{00000000-0005-0000-0000-00003C000000}"/>
    <cellStyle name="Normal 4 2 2" xfId="12" xr:uid="{00000000-0005-0000-0000-00003D000000}"/>
    <cellStyle name="Normal 4 2 2 2" xfId="13" xr:uid="{00000000-0005-0000-0000-00003E000000}"/>
    <cellStyle name="Normal 4 2 2 2 2" xfId="108" xr:uid="{00000000-0005-0000-0000-00003F000000}"/>
    <cellStyle name="Normal 4 2 2 2 2 2" xfId="280" xr:uid="{00000000-0005-0000-0000-000040000000}"/>
    <cellStyle name="Normal 4 2 2 2 3" xfId="192" xr:uid="{00000000-0005-0000-0000-000041000000}"/>
    <cellStyle name="Normal 4 2 2 3" xfId="107" xr:uid="{00000000-0005-0000-0000-000042000000}"/>
    <cellStyle name="Normal 4 2 2 3 2" xfId="279" xr:uid="{00000000-0005-0000-0000-000043000000}"/>
    <cellStyle name="Normal 4 2 2 4" xfId="191" xr:uid="{00000000-0005-0000-0000-000044000000}"/>
    <cellStyle name="Normal 4 2 3" xfId="14" xr:uid="{00000000-0005-0000-0000-000045000000}"/>
    <cellStyle name="Normal 4 2 3 2" xfId="109" xr:uid="{00000000-0005-0000-0000-000046000000}"/>
    <cellStyle name="Normal 4 2 3 2 2" xfId="281" xr:uid="{00000000-0005-0000-0000-000047000000}"/>
    <cellStyle name="Normal 4 2 3 3" xfId="193" xr:uid="{00000000-0005-0000-0000-000048000000}"/>
    <cellStyle name="Normal 4 2 4" xfId="106" xr:uid="{00000000-0005-0000-0000-000049000000}"/>
    <cellStyle name="Normal 4 2 4 2" xfId="278" xr:uid="{00000000-0005-0000-0000-00004A000000}"/>
    <cellStyle name="Normal 4 2 5" xfId="190" xr:uid="{00000000-0005-0000-0000-00004B000000}"/>
    <cellStyle name="Normal 4 3" xfId="15" xr:uid="{00000000-0005-0000-0000-00004C000000}"/>
    <cellStyle name="Normal 4 3 2" xfId="110" xr:uid="{00000000-0005-0000-0000-00004D000000}"/>
    <cellStyle name="Normal 4 3 2 2" xfId="282" xr:uid="{00000000-0005-0000-0000-00004E000000}"/>
    <cellStyle name="Normal 4 3 3" xfId="194" xr:uid="{00000000-0005-0000-0000-00004F000000}"/>
    <cellStyle name="Normal 4 4" xfId="105" xr:uid="{00000000-0005-0000-0000-000050000000}"/>
    <cellStyle name="Normal 4 4 2" xfId="277" xr:uid="{00000000-0005-0000-0000-000051000000}"/>
    <cellStyle name="Normal 4 5" xfId="189" xr:uid="{00000000-0005-0000-0000-000052000000}"/>
    <cellStyle name="Normal 5" xfId="16" xr:uid="{00000000-0005-0000-0000-000053000000}"/>
    <cellStyle name="Normal 5 2" xfId="17" xr:uid="{00000000-0005-0000-0000-000054000000}"/>
    <cellStyle name="Normal 5 2 2" xfId="112" xr:uid="{00000000-0005-0000-0000-000055000000}"/>
    <cellStyle name="Normal 5 2 2 2" xfId="284" xr:uid="{00000000-0005-0000-0000-000056000000}"/>
    <cellStyle name="Normal 5 2 2 2 2" xfId="374" xr:uid="{00000000-0005-0000-0000-000057000000}"/>
    <cellStyle name="Normal 5 2 2 2 3" xfId="393" xr:uid="{00000000-0005-0000-0000-000058000000}"/>
    <cellStyle name="Normal 5 2 2 3" xfId="367" xr:uid="{00000000-0005-0000-0000-000059000000}"/>
    <cellStyle name="Normal 5 2 2 4" xfId="386" xr:uid="{00000000-0005-0000-0000-00005A000000}"/>
    <cellStyle name="Normal 5 2 3" xfId="95" xr:uid="{00000000-0005-0000-0000-00005B000000}"/>
    <cellStyle name="Normal 5 2 3 2" xfId="363" xr:uid="{00000000-0005-0000-0000-00005C000000}"/>
    <cellStyle name="Normal 5 2 3 3" xfId="382" xr:uid="{00000000-0005-0000-0000-00005D000000}"/>
    <cellStyle name="Normal 5 2 4" xfId="196" xr:uid="{00000000-0005-0000-0000-00005E000000}"/>
    <cellStyle name="Normal 5 2 4 2" xfId="370" xr:uid="{00000000-0005-0000-0000-00005F000000}"/>
    <cellStyle name="Normal 5 2 4 3" xfId="389" xr:uid="{00000000-0005-0000-0000-000060000000}"/>
    <cellStyle name="Normal 5 2 5" xfId="359" xr:uid="{00000000-0005-0000-0000-000061000000}"/>
    <cellStyle name="Normal 5 2 6" xfId="378" xr:uid="{00000000-0005-0000-0000-000062000000}"/>
    <cellStyle name="Normal 5 3" xfId="111" xr:uid="{00000000-0005-0000-0000-000063000000}"/>
    <cellStyle name="Normal 5 3 2" xfId="283" xr:uid="{00000000-0005-0000-0000-000064000000}"/>
    <cellStyle name="Normal 5 4" xfId="195" xr:uid="{00000000-0005-0000-0000-000065000000}"/>
    <cellStyle name="Normal 6" xfId="18" xr:uid="{00000000-0005-0000-0000-000066000000}"/>
    <cellStyle name="Normal 6 2" xfId="19" xr:uid="{00000000-0005-0000-0000-000067000000}"/>
    <cellStyle name="Normal 6 2 2" xfId="114" xr:uid="{00000000-0005-0000-0000-000068000000}"/>
    <cellStyle name="Normal 6 2 2 2" xfId="286" xr:uid="{00000000-0005-0000-0000-000069000000}"/>
    <cellStyle name="Normal 6 2 3" xfId="198" xr:uid="{00000000-0005-0000-0000-00006A000000}"/>
    <cellStyle name="Normal 6 3" xfId="113" xr:uid="{00000000-0005-0000-0000-00006B000000}"/>
    <cellStyle name="Normal 6 3 2" xfId="285" xr:uid="{00000000-0005-0000-0000-00006C000000}"/>
    <cellStyle name="Normal 6 4" xfId="197" xr:uid="{00000000-0005-0000-0000-00006D000000}"/>
    <cellStyle name="Normal 7" xfId="20" xr:uid="{00000000-0005-0000-0000-00006E000000}"/>
    <cellStyle name="Normal 7 2" xfId="21" xr:uid="{00000000-0005-0000-0000-00006F000000}"/>
    <cellStyle name="Normal 7 2 2" xfId="116" xr:uid="{00000000-0005-0000-0000-000070000000}"/>
    <cellStyle name="Normal 7 2 2 2" xfId="288" xr:uid="{00000000-0005-0000-0000-000071000000}"/>
    <cellStyle name="Normal 7 2 3" xfId="200" xr:uid="{00000000-0005-0000-0000-000072000000}"/>
    <cellStyle name="Normal 7 3" xfId="115" xr:uid="{00000000-0005-0000-0000-000073000000}"/>
    <cellStyle name="Normal 7 3 2" xfId="287" xr:uid="{00000000-0005-0000-0000-000074000000}"/>
    <cellStyle name="Normal 7 4" xfId="199" xr:uid="{00000000-0005-0000-0000-000075000000}"/>
    <cellStyle name="Normal 8" xfId="91" xr:uid="{00000000-0005-0000-0000-000076000000}"/>
    <cellStyle name="Normal 8 2" xfId="98" xr:uid="{00000000-0005-0000-0000-000077000000}"/>
    <cellStyle name="Normal 8 2 2" xfId="270" xr:uid="{00000000-0005-0000-0000-000078000000}"/>
    <cellStyle name="Normal 9" xfId="97" xr:uid="{00000000-0005-0000-0000-000079000000}"/>
    <cellStyle name="Normal 9 2" xfId="269" xr:uid="{00000000-0005-0000-0000-00007A000000}"/>
    <cellStyle name="Normal 9 2 2" xfId="371" xr:uid="{00000000-0005-0000-0000-00007B000000}"/>
    <cellStyle name="Normal 9 2 3" xfId="390" xr:uid="{00000000-0005-0000-0000-00007C000000}"/>
    <cellStyle name="Normal 9 3" xfId="364" xr:uid="{00000000-0005-0000-0000-00007D000000}"/>
    <cellStyle name="Normal 9 4" xfId="383" xr:uid="{00000000-0005-0000-0000-00007E000000}"/>
    <cellStyle name="Porcentaje 10" xfId="22" xr:uid="{00000000-0005-0000-0000-00007F000000}"/>
    <cellStyle name="Porcentaje 10 2" xfId="23" xr:uid="{00000000-0005-0000-0000-000080000000}"/>
    <cellStyle name="Porcentaje 10 2 2" xfId="118" xr:uid="{00000000-0005-0000-0000-000081000000}"/>
    <cellStyle name="Porcentaje 10 2 2 2" xfId="290" xr:uid="{00000000-0005-0000-0000-000082000000}"/>
    <cellStyle name="Porcentaje 10 2 3" xfId="202" xr:uid="{00000000-0005-0000-0000-000083000000}"/>
    <cellStyle name="Porcentaje 10 3" xfId="117" xr:uid="{00000000-0005-0000-0000-000084000000}"/>
    <cellStyle name="Porcentaje 10 3 2" xfId="289" xr:uid="{00000000-0005-0000-0000-000085000000}"/>
    <cellStyle name="Porcentaje 10 4" xfId="201" xr:uid="{00000000-0005-0000-0000-000086000000}"/>
    <cellStyle name="Porcentaje 11" xfId="24" xr:uid="{00000000-0005-0000-0000-000087000000}"/>
    <cellStyle name="Porcentaje 11 2" xfId="25" xr:uid="{00000000-0005-0000-0000-000088000000}"/>
    <cellStyle name="Porcentaje 11 2 2" xfId="26" xr:uid="{00000000-0005-0000-0000-000089000000}"/>
    <cellStyle name="Porcentaje 11 2 2 2" xfId="121" xr:uid="{00000000-0005-0000-0000-00008A000000}"/>
    <cellStyle name="Porcentaje 11 2 2 2 2" xfId="293" xr:uid="{00000000-0005-0000-0000-00008B000000}"/>
    <cellStyle name="Porcentaje 11 2 2 3" xfId="205" xr:uid="{00000000-0005-0000-0000-00008C000000}"/>
    <cellStyle name="Porcentaje 11 2 3" xfId="27" xr:uid="{00000000-0005-0000-0000-00008D000000}"/>
    <cellStyle name="Porcentaje 11 2 3 2" xfId="122" xr:uid="{00000000-0005-0000-0000-00008E000000}"/>
    <cellStyle name="Porcentaje 11 2 3 2 2" xfId="294" xr:uid="{00000000-0005-0000-0000-00008F000000}"/>
    <cellStyle name="Porcentaje 11 2 3 3" xfId="206" xr:uid="{00000000-0005-0000-0000-000090000000}"/>
    <cellStyle name="Porcentaje 11 2 4" xfId="28" xr:uid="{00000000-0005-0000-0000-000091000000}"/>
    <cellStyle name="Porcentaje 11 2 4 2" xfId="123" xr:uid="{00000000-0005-0000-0000-000092000000}"/>
    <cellStyle name="Porcentaje 11 2 4 2 2" xfId="295" xr:uid="{00000000-0005-0000-0000-000093000000}"/>
    <cellStyle name="Porcentaje 11 2 4 3" xfId="207" xr:uid="{00000000-0005-0000-0000-000094000000}"/>
    <cellStyle name="Porcentaje 11 2 5" xfId="120" xr:uid="{00000000-0005-0000-0000-000095000000}"/>
    <cellStyle name="Porcentaje 11 2 5 2" xfId="292" xr:uid="{00000000-0005-0000-0000-000096000000}"/>
    <cellStyle name="Porcentaje 11 2 6" xfId="204" xr:uid="{00000000-0005-0000-0000-000097000000}"/>
    <cellStyle name="Porcentaje 11 3" xfId="29" xr:uid="{00000000-0005-0000-0000-000098000000}"/>
    <cellStyle name="Porcentaje 11 3 2" xfId="124" xr:uid="{00000000-0005-0000-0000-000099000000}"/>
    <cellStyle name="Porcentaje 11 3 2 2" xfId="296" xr:uid="{00000000-0005-0000-0000-00009A000000}"/>
    <cellStyle name="Porcentaje 11 3 3" xfId="208" xr:uid="{00000000-0005-0000-0000-00009B000000}"/>
    <cellStyle name="Porcentaje 11 4" xfId="30" xr:uid="{00000000-0005-0000-0000-00009C000000}"/>
    <cellStyle name="Porcentaje 11 4 2" xfId="125" xr:uid="{00000000-0005-0000-0000-00009D000000}"/>
    <cellStyle name="Porcentaje 11 4 2 2" xfId="297" xr:uid="{00000000-0005-0000-0000-00009E000000}"/>
    <cellStyle name="Porcentaje 11 4 3" xfId="209" xr:uid="{00000000-0005-0000-0000-00009F000000}"/>
    <cellStyle name="Porcentaje 11 5" xfId="119" xr:uid="{00000000-0005-0000-0000-0000A0000000}"/>
    <cellStyle name="Porcentaje 11 5 2" xfId="291" xr:uid="{00000000-0005-0000-0000-0000A1000000}"/>
    <cellStyle name="Porcentaje 11 6" xfId="203" xr:uid="{00000000-0005-0000-0000-0000A2000000}"/>
    <cellStyle name="Porcentaje 12" xfId="31" xr:uid="{00000000-0005-0000-0000-0000A3000000}"/>
    <cellStyle name="Porcentaje 12 2" xfId="32" xr:uid="{00000000-0005-0000-0000-0000A4000000}"/>
    <cellStyle name="Porcentaje 12 2 2" xfId="127" xr:uid="{00000000-0005-0000-0000-0000A5000000}"/>
    <cellStyle name="Porcentaje 12 2 2 2" xfId="299" xr:uid="{00000000-0005-0000-0000-0000A6000000}"/>
    <cellStyle name="Porcentaje 12 2 3" xfId="211" xr:uid="{00000000-0005-0000-0000-0000A7000000}"/>
    <cellStyle name="Porcentaje 12 3" xfId="33" xr:uid="{00000000-0005-0000-0000-0000A8000000}"/>
    <cellStyle name="Porcentaje 12 3 2" xfId="128" xr:uid="{00000000-0005-0000-0000-0000A9000000}"/>
    <cellStyle name="Porcentaje 12 3 2 2" xfId="300" xr:uid="{00000000-0005-0000-0000-0000AA000000}"/>
    <cellStyle name="Porcentaje 12 3 3" xfId="212" xr:uid="{00000000-0005-0000-0000-0000AB000000}"/>
    <cellStyle name="Porcentaje 12 4" xfId="34" xr:uid="{00000000-0005-0000-0000-0000AC000000}"/>
    <cellStyle name="Porcentaje 12 4 2" xfId="129" xr:uid="{00000000-0005-0000-0000-0000AD000000}"/>
    <cellStyle name="Porcentaje 12 4 2 2" xfId="301" xr:uid="{00000000-0005-0000-0000-0000AE000000}"/>
    <cellStyle name="Porcentaje 12 4 3" xfId="213" xr:uid="{00000000-0005-0000-0000-0000AF000000}"/>
    <cellStyle name="Porcentaje 12 5" xfId="126" xr:uid="{00000000-0005-0000-0000-0000B0000000}"/>
    <cellStyle name="Porcentaje 12 5 2" xfId="298" xr:uid="{00000000-0005-0000-0000-0000B1000000}"/>
    <cellStyle name="Porcentaje 12 6" xfId="210" xr:uid="{00000000-0005-0000-0000-0000B2000000}"/>
    <cellStyle name="Porcentaje 13" xfId="35" xr:uid="{00000000-0005-0000-0000-0000B3000000}"/>
    <cellStyle name="Porcentaje 13 2" xfId="36" xr:uid="{00000000-0005-0000-0000-0000B4000000}"/>
    <cellStyle name="Porcentaje 13 2 2" xfId="130" xr:uid="{00000000-0005-0000-0000-0000B5000000}"/>
    <cellStyle name="Porcentaje 13 2 2 2" xfId="302" xr:uid="{00000000-0005-0000-0000-0000B6000000}"/>
    <cellStyle name="Porcentaje 13 2 3" xfId="215" xr:uid="{00000000-0005-0000-0000-0000B7000000}"/>
    <cellStyle name="Porcentaje 13 3" xfId="37" xr:uid="{00000000-0005-0000-0000-0000B8000000}"/>
    <cellStyle name="Porcentaje 13 3 2" xfId="131" xr:uid="{00000000-0005-0000-0000-0000B9000000}"/>
    <cellStyle name="Porcentaje 13 3 2 2" xfId="303" xr:uid="{00000000-0005-0000-0000-0000BA000000}"/>
    <cellStyle name="Porcentaje 13 3 3" xfId="216" xr:uid="{00000000-0005-0000-0000-0000BB000000}"/>
    <cellStyle name="Porcentaje 13 4" xfId="38" xr:uid="{00000000-0005-0000-0000-0000BC000000}"/>
    <cellStyle name="Porcentaje 13 4 2" xfId="217" xr:uid="{00000000-0005-0000-0000-0000BD000000}"/>
    <cellStyle name="Porcentaje 13 5" xfId="214" xr:uid="{00000000-0005-0000-0000-0000BE000000}"/>
    <cellStyle name="Porcentaje 14" xfId="39" xr:uid="{00000000-0005-0000-0000-0000BF000000}"/>
    <cellStyle name="Porcentaje 14 2" xfId="40" xr:uid="{00000000-0005-0000-0000-0000C0000000}"/>
    <cellStyle name="Porcentaje 14 2 2" xfId="133" xr:uid="{00000000-0005-0000-0000-0000C1000000}"/>
    <cellStyle name="Porcentaje 14 2 2 2" xfId="305" xr:uid="{00000000-0005-0000-0000-0000C2000000}"/>
    <cellStyle name="Porcentaje 14 2 3" xfId="219" xr:uid="{00000000-0005-0000-0000-0000C3000000}"/>
    <cellStyle name="Porcentaje 14 3" xfId="132" xr:uid="{00000000-0005-0000-0000-0000C4000000}"/>
    <cellStyle name="Porcentaje 14 3 2" xfId="304" xr:uid="{00000000-0005-0000-0000-0000C5000000}"/>
    <cellStyle name="Porcentaje 14 4" xfId="218" xr:uid="{00000000-0005-0000-0000-0000C6000000}"/>
    <cellStyle name="Porcentaje 15" xfId="41" xr:uid="{00000000-0005-0000-0000-0000C7000000}"/>
    <cellStyle name="Porcentaje 15 2" xfId="134" xr:uid="{00000000-0005-0000-0000-0000C8000000}"/>
    <cellStyle name="Porcentaje 15 2 2" xfId="306" xr:uid="{00000000-0005-0000-0000-0000C9000000}"/>
    <cellStyle name="Porcentaje 15 3" xfId="96" xr:uid="{00000000-0005-0000-0000-0000CA000000}"/>
    <cellStyle name="Porcentaje 15 4" xfId="220" xr:uid="{00000000-0005-0000-0000-0000CB000000}"/>
    <cellStyle name="Porcentaje 2" xfId="42" xr:uid="{00000000-0005-0000-0000-0000CC000000}"/>
    <cellStyle name="Porcentaje 2 2" xfId="43" xr:uid="{00000000-0005-0000-0000-0000CD000000}"/>
    <cellStyle name="Porcentaje 2 2 2" xfId="44" xr:uid="{00000000-0005-0000-0000-0000CE000000}"/>
    <cellStyle name="Porcentaje 2 2 2 2" xfId="137" xr:uid="{00000000-0005-0000-0000-0000CF000000}"/>
    <cellStyle name="Porcentaje 2 2 2 2 2" xfId="309" xr:uid="{00000000-0005-0000-0000-0000D0000000}"/>
    <cellStyle name="Porcentaje 2 2 2 3" xfId="223" xr:uid="{00000000-0005-0000-0000-0000D1000000}"/>
    <cellStyle name="Porcentaje 2 2 3" xfId="136" xr:uid="{00000000-0005-0000-0000-0000D2000000}"/>
    <cellStyle name="Porcentaje 2 2 3 2" xfId="308" xr:uid="{00000000-0005-0000-0000-0000D3000000}"/>
    <cellStyle name="Porcentaje 2 2 4" xfId="222" xr:uid="{00000000-0005-0000-0000-0000D4000000}"/>
    <cellStyle name="Porcentaje 2 3" xfId="45" xr:uid="{00000000-0005-0000-0000-0000D5000000}"/>
    <cellStyle name="Porcentaje 2 3 2" xfId="138" xr:uid="{00000000-0005-0000-0000-0000D6000000}"/>
    <cellStyle name="Porcentaje 2 3 2 2" xfId="310" xr:uid="{00000000-0005-0000-0000-0000D7000000}"/>
    <cellStyle name="Porcentaje 2 3 3" xfId="224" xr:uid="{00000000-0005-0000-0000-0000D8000000}"/>
    <cellStyle name="Porcentaje 2 4" xfId="135" xr:uid="{00000000-0005-0000-0000-0000D9000000}"/>
    <cellStyle name="Porcentaje 2 4 2" xfId="307" xr:uid="{00000000-0005-0000-0000-0000DA000000}"/>
    <cellStyle name="Porcentaje 2 5" xfId="221" xr:uid="{00000000-0005-0000-0000-0000DB000000}"/>
    <cellStyle name="Porcentaje 3" xfId="46" xr:uid="{00000000-0005-0000-0000-0000DC000000}"/>
    <cellStyle name="Porcentaje 3 2" xfId="47" xr:uid="{00000000-0005-0000-0000-0000DD000000}"/>
    <cellStyle name="Porcentaje 3 2 2" xfId="48" xr:uid="{00000000-0005-0000-0000-0000DE000000}"/>
    <cellStyle name="Porcentaje 3 2 2 2" xfId="141" xr:uid="{00000000-0005-0000-0000-0000DF000000}"/>
    <cellStyle name="Porcentaje 3 2 2 2 2" xfId="313" xr:uid="{00000000-0005-0000-0000-0000E0000000}"/>
    <cellStyle name="Porcentaje 3 2 2 3" xfId="227" xr:uid="{00000000-0005-0000-0000-0000E1000000}"/>
    <cellStyle name="Porcentaje 3 2 3" xfId="140" xr:uid="{00000000-0005-0000-0000-0000E2000000}"/>
    <cellStyle name="Porcentaje 3 2 3 2" xfId="312" xr:uid="{00000000-0005-0000-0000-0000E3000000}"/>
    <cellStyle name="Porcentaje 3 2 4" xfId="226" xr:uid="{00000000-0005-0000-0000-0000E4000000}"/>
    <cellStyle name="Porcentaje 3 3" xfId="49" xr:uid="{00000000-0005-0000-0000-0000E5000000}"/>
    <cellStyle name="Porcentaje 3 3 2" xfId="142" xr:uid="{00000000-0005-0000-0000-0000E6000000}"/>
    <cellStyle name="Porcentaje 3 3 2 2" xfId="314" xr:uid="{00000000-0005-0000-0000-0000E7000000}"/>
    <cellStyle name="Porcentaje 3 3 3" xfId="228" xr:uid="{00000000-0005-0000-0000-0000E8000000}"/>
    <cellStyle name="Porcentaje 3 4" xfId="139" xr:uid="{00000000-0005-0000-0000-0000E9000000}"/>
    <cellStyle name="Porcentaje 3 4 2" xfId="311" xr:uid="{00000000-0005-0000-0000-0000EA000000}"/>
    <cellStyle name="Porcentaje 3 5" xfId="225" xr:uid="{00000000-0005-0000-0000-0000EB000000}"/>
    <cellStyle name="Porcentaje 4" xfId="50" xr:uid="{00000000-0005-0000-0000-0000EC000000}"/>
    <cellStyle name="Porcentaje 4 2" xfId="51" xr:uid="{00000000-0005-0000-0000-0000ED000000}"/>
    <cellStyle name="Porcentaje 4 2 2" xfId="52" xr:uid="{00000000-0005-0000-0000-0000EE000000}"/>
    <cellStyle name="Porcentaje 4 2 2 2" xfId="145" xr:uid="{00000000-0005-0000-0000-0000EF000000}"/>
    <cellStyle name="Porcentaje 4 2 2 2 2" xfId="317" xr:uid="{00000000-0005-0000-0000-0000F0000000}"/>
    <cellStyle name="Porcentaje 4 2 2 3" xfId="231" xr:uid="{00000000-0005-0000-0000-0000F1000000}"/>
    <cellStyle name="Porcentaje 4 2 3" xfId="144" xr:uid="{00000000-0005-0000-0000-0000F2000000}"/>
    <cellStyle name="Porcentaje 4 2 3 2" xfId="316" xr:uid="{00000000-0005-0000-0000-0000F3000000}"/>
    <cellStyle name="Porcentaje 4 2 4" xfId="230" xr:uid="{00000000-0005-0000-0000-0000F4000000}"/>
    <cellStyle name="Porcentaje 4 3" xfId="53" xr:uid="{00000000-0005-0000-0000-0000F5000000}"/>
    <cellStyle name="Porcentaje 4 3 2" xfId="54" xr:uid="{00000000-0005-0000-0000-0000F6000000}"/>
    <cellStyle name="Porcentaje 4 3 2 2" xfId="147" xr:uid="{00000000-0005-0000-0000-0000F7000000}"/>
    <cellStyle name="Porcentaje 4 3 2 2 2" xfId="319" xr:uid="{00000000-0005-0000-0000-0000F8000000}"/>
    <cellStyle name="Porcentaje 4 3 2 3" xfId="233" xr:uid="{00000000-0005-0000-0000-0000F9000000}"/>
    <cellStyle name="Porcentaje 4 3 3" xfId="146" xr:uid="{00000000-0005-0000-0000-0000FA000000}"/>
    <cellStyle name="Porcentaje 4 3 3 2" xfId="318" xr:uid="{00000000-0005-0000-0000-0000FB000000}"/>
    <cellStyle name="Porcentaje 4 3 4" xfId="232" xr:uid="{00000000-0005-0000-0000-0000FC000000}"/>
    <cellStyle name="Porcentaje 4 4" xfId="55" xr:uid="{00000000-0005-0000-0000-0000FD000000}"/>
    <cellStyle name="Porcentaje 4 4 2" xfId="56" xr:uid="{00000000-0005-0000-0000-0000FE000000}"/>
    <cellStyle name="Porcentaje 4 4 2 2" xfId="149" xr:uid="{00000000-0005-0000-0000-0000FF000000}"/>
    <cellStyle name="Porcentaje 4 4 2 2 2" xfId="321" xr:uid="{00000000-0005-0000-0000-000000010000}"/>
    <cellStyle name="Porcentaje 4 4 2 3" xfId="235" xr:uid="{00000000-0005-0000-0000-000001010000}"/>
    <cellStyle name="Porcentaje 4 4 3" xfId="148" xr:uid="{00000000-0005-0000-0000-000002010000}"/>
    <cellStyle name="Porcentaje 4 4 3 2" xfId="320" xr:uid="{00000000-0005-0000-0000-000003010000}"/>
    <cellStyle name="Porcentaje 4 4 4" xfId="234" xr:uid="{00000000-0005-0000-0000-000004010000}"/>
    <cellStyle name="Porcentaje 4 5" xfId="57" xr:uid="{00000000-0005-0000-0000-000005010000}"/>
    <cellStyle name="Porcentaje 4 5 2" xfId="150" xr:uid="{00000000-0005-0000-0000-000006010000}"/>
    <cellStyle name="Porcentaje 4 5 2 2" xfId="322" xr:uid="{00000000-0005-0000-0000-000007010000}"/>
    <cellStyle name="Porcentaje 4 5 3" xfId="236" xr:uid="{00000000-0005-0000-0000-000008010000}"/>
    <cellStyle name="Porcentaje 4 6" xfId="143" xr:uid="{00000000-0005-0000-0000-000009010000}"/>
    <cellStyle name="Porcentaje 4 6 2" xfId="315" xr:uid="{00000000-0005-0000-0000-00000A010000}"/>
    <cellStyle name="Porcentaje 4 7" xfId="229" xr:uid="{00000000-0005-0000-0000-00000B010000}"/>
    <cellStyle name="Porcentaje 5" xfId="58" xr:uid="{00000000-0005-0000-0000-00000C010000}"/>
    <cellStyle name="Porcentaje 5 2" xfId="59" xr:uid="{00000000-0005-0000-0000-00000D010000}"/>
    <cellStyle name="Porcentaje 5 2 2" xfId="60" xr:uid="{00000000-0005-0000-0000-00000E010000}"/>
    <cellStyle name="Porcentaje 5 2 2 2" xfId="61" xr:uid="{00000000-0005-0000-0000-00000F010000}"/>
    <cellStyle name="Porcentaje 5 2 2 2 2" xfId="154" xr:uid="{00000000-0005-0000-0000-000010010000}"/>
    <cellStyle name="Porcentaje 5 2 2 2 2 2" xfId="326" xr:uid="{00000000-0005-0000-0000-000011010000}"/>
    <cellStyle name="Porcentaje 5 2 2 2 3" xfId="240" xr:uid="{00000000-0005-0000-0000-000012010000}"/>
    <cellStyle name="Porcentaje 5 2 2 3" xfId="153" xr:uid="{00000000-0005-0000-0000-000013010000}"/>
    <cellStyle name="Porcentaje 5 2 2 3 2" xfId="325" xr:uid="{00000000-0005-0000-0000-000014010000}"/>
    <cellStyle name="Porcentaje 5 2 2 4" xfId="239" xr:uid="{00000000-0005-0000-0000-000015010000}"/>
    <cellStyle name="Porcentaje 5 2 3" xfId="62" xr:uid="{00000000-0005-0000-0000-000016010000}"/>
    <cellStyle name="Porcentaje 5 2 3 2" xfId="63" xr:uid="{00000000-0005-0000-0000-000017010000}"/>
    <cellStyle name="Porcentaje 5 2 3 2 2" xfId="156" xr:uid="{00000000-0005-0000-0000-000018010000}"/>
    <cellStyle name="Porcentaje 5 2 3 2 2 2" xfId="328" xr:uid="{00000000-0005-0000-0000-000019010000}"/>
    <cellStyle name="Porcentaje 5 2 3 2 3" xfId="242" xr:uid="{00000000-0005-0000-0000-00001A010000}"/>
    <cellStyle name="Porcentaje 5 2 3 3" xfId="155" xr:uid="{00000000-0005-0000-0000-00001B010000}"/>
    <cellStyle name="Porcentaje 5 2 3 3 2" xfId="327" xr:uid="{00000000-0005-0000-0000-00001C010000}"/>
    <cellStyle name="Porcentaje 5 2 3 4" xfId="241" xr:uid="{00000000-0005-0000-0000-00001D010000}"/>
    <cellStyle name="Porcentaje 5 2 4" xfId="64" xr:uid="{00000000-0005-0000-0000-00001E010000}"/>
    <cellStyle name="Porcentaje 5 2 4 2" xfId="65" xr:uid="{00000000-0005-0000-0000-00001F010000}"/>
    <cellStyle name="Porcentaje 5 2 4 2 2" xfId="158" xr:uid="{00000000-0005-0000-0000-000020010000}"/>
    <cellStyle name="Porcentaje 5 2 4 2 2 2" xfId="330" xr:uid="{00000000-0005-0000-0000-000021010000}"/>
    <cellStyle name="Porcentaje 5 2 4 2 3" xfId="244" xr:uid="{00000000-0005-0000-0000-000022010000}"/>
    <cellStyle name="Porcentaje 5 2 4 3" xfId="157" xr:uid="{00000000-0005-0000-0000-000023010000}"/>
    <cellStyle name="Porcentaje 5 2 4 3 2" xfId="329" xr:uid="{00000000-0005-0000-0000-000024010000}"/>
    <cellStyle name="Porcentaje 5 2 4 4" xfId="243" xr:uid="{00000000-0005-0000-0000-000025010000}"/>
    <cellStyle name="Porcentaje 5 2 5" xfId="66" xr:uid="{00000000-0005-0000-0000-000026010000}"/>
    <cellStyle name="Porcentaje 5 2 5 2" xfId="159" xr:uid="{00000000-0005-0000-0000-000027010000}"/>
    <cellStyle name="Porcentaje 5 2 5 2 2" xfId="331" xr:uid="{00000000-0005-0000-0000-000028010000}"/>
    <cellStyle name="Porcentaje 5 2 5 3" xfId="245" xr:uid="{00000000-0005-0000-0000-000029010000}"/>
    <cellStyle name="Porcentaje 5 2 6" xfId="152" xr:uid="{00000000-0005-0000-0000-00002A010000}"/>
    <cellStyle name="Porcentaje 5 2 6 2" xfId="324" xr:uid="{00000000-0005-0000-0000-00002B010000}"/>
    <cellStyle name="Porcentaje 5 2 7" xfId="238" xr:uid="{00000000-0005-0000-0000-00002C010000}"/>
    <cellStyle name="Porcentaje 5 3" xfId="67" xr:uid="{00000000-0005-0000-0000-00002D010000}"/>
    <cellStyle name="Porcentaje 5 3 2" xfId="68" xr:uid="{00000000-0005-0000-0000-00002E010000}"/>
    <cellStyle name="Porcentaje 5 3 2 2" xfId="161" xr:uid="{00000000-0005-0000-0000-00002F010000}"/>
    <cellStyle name="Porcentaje 5 3 2 2 2" xfId="333" xr:uid="{00000000-0005-0000-0000-000030010000}"/>
    <cellStyle name="Porcentaje 5 3 2 3" xfId="247" xr:uid="{00000000-0005-0000-0000-000031010000}"/>
    <cellStyle name="Porcentaje 5 3 3" xfId="160" xr:uid="{00000000-0005-0000-0000-000032010000}"/>
    <cellStyle name="Porcentaje 5 3 3 2" xfId="332" xr:uid="{00000000-0005-0000-0000-000033010000}"/>
    <cellStyle name="Porcentaje 5 3 4" xfId="246" xr:uid="{00000000-0005-0000-0000-000034010000}"/>
    <cellStyle name="Porcentaje 5 4" xfId="69" xr:uid="{00000000-0005-0000-0000-000035010000}"/>
    <cellStyle name="Porcentaje 5 4 2" xfId="70" xr:uid="{00000000-0005-0000-0000-000036010000}"/>
    <cellStyle name="Porcentaje 5 4 2 2" xfId="163" xr:uid="{00000000-0005-0000-0000-000037010000}"/>
    <cellStyle name="Porcentaje 5 4 2 2 2" xfId="335" xr:uid="{00000000-0005-0000-0000-000038010000}"/>
    <cellStyle name="Porcentaje 5 4 2 3" xfId="249" xr:uid="{00000000-0005-0000-0000-000039010000}"/>
    <cellStyle name="Porcentaje 5 4 3" xfId="162" xr:uid="{00000000-0005-0000-0000-00003A010000}"/>
    <cellStyle name="Porcentaje 5 4 3 2" xfId="334" xr:uid="{00000000-0005-0000-0000-00003B010000}"/>
    <cellStyle name="Porcentaje 5 4 4" xfId="248" xr:uid="{00000000-0005-0000-0000-00003C010000}"/>
    <cellStyle name="Porcentaje 5 5" xfId="71" xr:uid="{00000000-0005-0000-0000-00003D010000}"/>
    <cellStyle name="Porcentaje 5 5 2" xfId="72" xr:uid="{00000000-0005-0000-0000-00003E010000}"/>
    <cellStyle name="Porcentaje 5 5 2 2" xfId="165" xr:uid="{00000000-0005-0000-0000-00003F010000}"/>
    <cellStyle name="Porcentaje 5 5 2 2 2" xfId="337" xr:uid="{00000000-0005-0000-0000-000040010000}"/>
    <cellStyle name="Porcentaje 5 5 2 3" xfId="251" xr:uid="{00000000-0005-0000-0000-000041010000}"/>
    <cellStyle name="Porcentaje 5 5 3" xfId="164" xr:uid="{00000000-0005-0000-0000-000042010000}"/>
    <cellStyle name="Porcentaje 5 5 3 2" xfId="336" xr:uid="{00000000-0005-0000-0000-000043010000}"/>
    <cellStyle name="Porcentaje 5 5 4" xfId="250" xr:uid="{00000000-0005-0000-0000-000044010000}"/>
    <cellStyle name="Porcentaje 5 6" xfId="73" xr:uid="{00000000-0005-0000-0000-000045010000}"/>
    <cellStyle name="Porcentaje 5 6 2" xfId="166" xr:uid="{00000000-0005-0000-0000-000046010000}"/>
    <cellStyle name="Porcentaje 5 6 2 2" xfId="338" xr:uid="{00000000-0005-0000-0000-000047010000}"/>
    <cellStyle name="Porcentaje 5 6 3" xfId="252" xr:uid="{00000000-0005-0000-0000-000048010000}"/>
    <cellStyle name="Porcentaje 5 7" xfId="151" xr:uid="{00000000-0005-0000-0000-000049010000}"/>
    <cellStyle name="Porcentaje 5 7 2" xfId="323" xr:uid="{00000000-0005-0000-0000-00004A010000}"/>
    <cellStyle name="Porcentaje 5 8" xfId="237" xr:uid="{00000000-0005-0000-0000-00004B010000}"/>
    <cellStyle name="Porcentaje 6" xfId="74" xr:uid="{00000000-0005-0000-0000-00004C010000}"/>
    <cellStyle name="Porcentaje 6 2" xfId="75" xr:uid="{00000000-0005-0000-0000-00004D010000}"/>
    <cellStyle name="Porcentaje 6 2 2" xfId="76" xr:uid="{00000000-0005-0000-0000-00004E010000}"/>
    <cellStyle name="Porcentaje 6 2 2 2" xfId="169" xr:uid="{00000000-0005-0000-0000-00004F010000}"/>
    <cellStyle name="Porcentaje 6 2 2 2 2" xfId="341" xr:uid="{00000000-0005-0000-0000-000050010000}"/>
    <cellStyle name="Porcentaje 6 2 2 3" xfId="255" xr:uid="{00000000-0005-0000-0000-000051010000}"/>
    <cellStyle name="Porcentaje 6 2 3" xfId="168" xr:uid="{00000000-0005-0000-0000-000052010000}"/>
    <cellStyle name="Porcentaje 6 2 3 2" xfId="340" xr:uid="{00000000-0005-0000-0000-000053010000}"/>
    <cellStyle name="Porcentaje 6 2 4" xfId="254" xr:uid="{00000000-0005-0000-0000-000054010000}"/>
    <cellStyle name="Porcentaje 6 3" xfId="77" xr:uid="{00000000-0005-0000-0000-000055010000}"/>
    <cellStyle name="Porcentaje 6 3 2" xfId="170" xr:uid="{00000000-0005-0000-0000-000056010000}"/>
    <cellStyle name="Porcentaje 6 3 2 2" xfId="342" xr:uid="{00000000-0005-0000-0000-000057010000}"/>
    <cellStyle name="Porcentaje 6 3 3" xfId="256" xr:uid="{00000000-0005-0000-0000-000058010000}"/>
    <cellStyle name="Porcentaje 6 4" xfId="167" xr:uid="{00000000-0005-0000-0000-000059010000}"/>
    <cellStyle name="Porcentaje 6 4 2" xfId="339" xr:uid="{00000000-0005-0000-0000-00005A010000}"/>
    <cellStyle name="Porcentaje 6 5" xfId="253" xr:uid="{00000000-0005-0000-0000-00005B010000}"/>
    <cellStyle name="Porcentaje 7" xfId="78" xr:uid="{00000000-0005-0000-0000-00005C010000}"/>
    <cellStyle name="Porcentaje 7 2" xfId="79" xr:uid="{00000000-0005-0000-0000-00005D010000}"/>
    <cellStyle name="Porcentaje 7 2 2" xfId="80" xr:uid="{00000000-0005-0000-0000-00005E010000}"/>
    <cellStyle name="Porcentaje 7 2 2 2" xfId="173" xr:uid="{00000000-0005-0000-0000-00005F010000}"/>
    <cellStyle name="Porcentaje 7 2 2 2 2" xfId="345" xr:uid="{00000000-0005-0000-0000-000060010000}"/>
    <cellStyle name="Porcentaje 7 2 2 3" xfId="259" xr:uid="{00000000-0005-0000-0000-000061010000}"/>
    <cellStyle name="Porcentaje 7 2 3" xfId="172" xr:uid="{00000000-0005-0000-0000-000062010000}"/>
    <cellStyle name="Porcentaje 7 2 3 2" xfId="344" xr:uid="{00000000-0005-0000-0000-000063010000}"/>
    <cellStyle name="Porcentaje 7 2 4" xfId="258" xr:uid="{00000000-0005-0000-0000-000064010000}"/>
    <cellStyle name="Porcentaje 7 3" xfId="81" xr:uid="{00000000-0005-0000-0000-000065010000}"/>
    <cellStyle name="Porcentaje 7 3 2" xfId="82" xr:uid="{00000000-0005-0000-0000-000066010000}"/>
    <cellStyle name="Porcentaje 7 3 2 2" xfId="175" xr:uid="{00000000-0005-0000-0000-000067010000}"/>
    <cellStyle name="Porcentaje 7 3 2 2 2" xfId="347" xr:uid="{00000000-0005-0000-0000-000068010000}"/>
    <cellStyle name="Porcentaje 7 3 2 3" xfId="261" xr:uid="{00000000-0005-0000-0000-000069010000}"/>
    <cellStyle name="Porcentaje 7 3 3" xfId="174" xr:uid="{00000000-0005-0000-0000-00006A010000}"/>
    <cellStyle name="Porcentaje 7 3 3 2" xfId="346" xr:uid="{00000000-0005-0000-0000-00006B010000}"/>
    <cellStyle name="Porcentaje 7 3 4" xfId="260" xr:uid="{00000000-0005-0000-0000-00006C010000}"/>
    <cellStyle name="Porcentaje 7 4" xfId="83" xr:uid="{00000000-0005-0000-0000-00006D010000}"/>
    <cellStyle name="Porcentaje 7 4 2" xfId="84" xr:uid="{00000000-0005-0000-0000-00006E010000}"/>
    <cellStyle name="Porcentaje 7 4 2 2" xfId="177" xr:uid="{00000000-0005-0000-0000-00006F010000}"/>
    <cellStyle name="Porcentaje 7 4 2 2 2" xfId="349" xr:uid="{00000000-0005-0000-0000-000070010000}"/>
    <cellStyle name="Porcentaje 7 4 2 3" xfId="263" xr:uid="{00000000-0005-0000-0000-000071010000}"/>
    <cellStyle name="Porcentaje 7 4 3" xfId="176" xr:uid="{00000000-0005-0000-0000-000072010000}"/>
    <cellStyle name="Porcentaje 7 4 3 2" xfId="348" xr:uid="{00000000-0005-0000-0000-000073010000}"/>
    <cellStyle name="Porcentaje 7 4 4" xfId="262" xr:uid="{00000000-0005-0000-0000-000074010000}"/>
    <cellStyle name="Porcentaje 7 5" xfId="85" xr:uid="{00000000-0005-0000-0000-000075010000}"/>
    <cellStyle name="Porcentaje 7 5 2" xfId="178" xr:uid="{00000000-0005-0000-0000-000076010000}"/>
    <cellStyle name="Porcentaje 7 5 2 2" xfId="350" xr:uid="{00000000-0005-0000-0000-000077010000}"/>
    <cellStyle name="Porcentaje 7 5 3" xfId="264" xr:uid="{00000000-0005-0000-0000-000078010000}"/>
    <cellStyle name="Porcentaje 7 6" xfId="171" xr:uid="{00000000-0005-0000-0000-000079010000}"/>
    <cellStyle name="Porcentaje 7 6 2" xfId="343" xr:uid="{00000000-0005-0000-0000-00007A010000}"/>
    <cellStyle name="Porcentaje 7 7" xfId="257" xr:uid="{00000000-0005-0000-0000-00007B010000}"/>
    <cellStyle name="Porcentaje 8" xfId="86" xr:uid="{00000000-0005-0000-0000-00007C010000}"/>
    <cellStyle name="Porcentaje 8 2" xfId="87" xr:uid="{00000000-0005-0000-0000-00007D010000}"/>
    <cellStyle name="Porcentaje 8 2 2" xfId="180" xr:uid="{00000000-0005-0000-0000-00007E010000}"/>
    <cellStyle name="Porcentaje 8 2 2 2" xfId="352" xr:uid="{00000000-0005-0000-0000-00007F010000}"/>
    <cellStyle name="Porcentaje 8 2 3" xfId="266" xr:uid="{00000000-0005-0000-0000-000080010000}"/>
    <cellStyle name="Porcentaje 8 3" xfId="179" xr:uid="{00000000-0005-0000-0000-000081010000}"/>
    <cellStyle name="Porcentaje 8 3 2" xfId="351" xr:uid="{00000000-0005-0000-0000-000082010000}"/>
    <cellStyle name="Porcentaje 8 4" xfId="265" xr:uid="{00000000-0005-0000-0000-000083010000}"/>
    <cellStyle name="Porcentaje 9" xfId="88" xr:uid="{00000000-0005-0000-0000-000084010000}"/>
    <cellStyle name="Porcentaje 9 2" xfId="89" xr:uid="{00000000-0005-0000-0000-000085010000}"/>
    <cellStyle name="Porcentaje 9 2 2" xfId="182" xr:uid="{00000000-0005-0000-0000-000086010000}"/>
    <cellStyle name="Porcentaje 9 2 2 2" xfId="354" xr:uid="{00000000-0005-0000-0000-000087010000}"/>
    <cellStyle name="Porcentaje 9 2 3" xfId="268" xr:uid="{00000000-0005-0000-0000-000088010000}"/>
    <cellStyle name="Porcentaje 9 3" xfId="181" xr:uid="{00000000-0005-0000-0000-000089010000}"/>
    <cellStyle name="Porcentaje 9 3 2" xfId="353" xr:uid="{00000000-0005-0000-0000-00008A010000}"/>
    <cellStyle name="Porcentaje 9 4" xfId="267" xr:uid="{00000000-0005-0000-0000-00008B01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presentados en los J. de lo Mercantil. Segundo trimestre de 2022</a:t>
            </a:r>
          </a:p>
        </c:rich>
      </c:tx>
      <c:layout>
        <c:manualLayout>
          <c:xMode val="edge"/>
          <c:yMode val="edge"/>
          <c:x val="0.13121785540999514"/>
          <c:y val="2.339181286549707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presentados TSJ total'!$B$6:$B$22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presentados TSJ total'!$H$6:$H$22</c:f>
              <c:numCache>
                <c:formatCode>#,##0</c:formatCode>
                <c:ptCount val="17"/>
                <c:pt idx="0">
                  <c:v>263</c:v>
                </c:pt>
                <c:pt idx="1">
                  <c:v>79</c:v>
                </c:pt>
                <c:pt idx="2">
                  <c:v>49</c:v>
                </c:pt>
                <c:pt idx="3">
                  <c:v>61</c:v>
                </c:pt>
                <c:pt idx="4">
                  <c:v>74</c:v>
                </c:pt>
                <c:pt idx="5">
                  <c:v>22</c:v>
                </c:pt>
                <c:pt idx="6">
                  <c:v>93</c:v>
                </c:pt>
                <c:pt idx="7">
                  <c:v>78</c:v>
                </c:pt>
                <c:pt idx="8">
                  <c:v>1047</c:v>
                </c:pt>
                <c:pt idx="9">
                  <c:v>346</c:v>
                </c:pt>
                <c:pt idx="10">
                  <c:v>28</c:v>
                </c:pt>
                <c:pt idx="11">
                  <c:v>138</c:v>
                </c:pt>
                <c:pt idx="12">
                  <c:v>413</c:v>
                </c:pt>
                <c:pt idx="13">
                  <c:v>51</c:v>
                </c:pt>
                <c:pt idx="14">
                  <c:v>16</c:v>
                </c:pt>
                <c:pt idx="15">
                  <c:v>99</c:v>
                </c:pt>
                <c:pt idx="16">
                  <c:v>14</c:v>
                </c:pt>
              </c:numCache>
            </c:numRef>
          </c:val>
          <c:extLst>
            <c:ext xmlns:c16="http://schemas.microsoft.com/office/drawing/2014/chart" uri="{C3380CC4-5D6E-409C-BE32-E72D297353CC}">
              <c16:uniqueId val="{00000000-43D2-4A23-98A0-EE910D59305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iniciada la liquidación en los</a:t>
            </a:r>
          </a:p>
          <a:p>
            <a:pPr>
              <a:defRPr/>
            </a:pPr>
            <a:r>
              <a:rPr lang="es-ES" b="1"/>
              <a:t> J. de lo Mercantil. Segundo trimestre de 2022</a:t>
            </a:r>
          </a:p>
        </c:rich>
      </c:tx>
      <c:layout>
        <c:manualLayout>
          <c:xMode val="edge"/>
          <c:yMode val="edge"/>
          <c:x val="0.14229348882410106"/>
          <c:y val="1.709401709401709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6.0474583534201085E-2"/>
          <c:y val="0.23944444444444443"/>
          <c:w val="0.91814543590214492"/>
          <c:h val="0.38709839154721043"/>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Liquidación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Liquidación TSJ'!$H$6:$H$22</c:f>
              <c:numCache>
                <c:formatCode>#,##0</c:formatCode>
                <c:ptCount val="17"/>
                <c:pt idx="0">
                  <c:v>96</c:v>
                </c:pt>
                <c:pt idx="1">
                  <c:v>19</c:v>
                </c:pt>
                <c:pt idx="2">
                  <c:v>20</c:v>
                </c:pt>
                <c:pt idx="3">
                  <c:v>26</c:v>
                </c:pt>
                <c:pt idx="4">
                  <c:v>33</c:v>
                </c:pt>
                <c:pt idx="5">
                  <c:v>3</c:v>
                </c:pt>
                <c:pt idx="6">
                  <c:v>40</c:v>
                </c:pt>
                <c:pt idx="7">
                  <c:v>7</c:v>
                </c:pt>
                <c:pt idx="8">
                  <c:v>305</c:v>
                </c:pt>
                <c:pt idx="9">
                  <c:v>62</c:v>
                </c:pt>
                <c:pt idx="10">
                  <c:v>8</c:v>
                </c:pt>
                <c:pt idx="11">
                  <c:v>65</c:v>
                </c:pt>
                <c:pt idx="12">
                  <c:v>116</c:v>
                </c:pt>
                <c:pt idx="13">
                  <c:v>42</c:v>
                </c:pt>
                <c:pt idx="14">
                  <c:v>12</c:v>
                </c:pt>
                <c:pt idx="15">
                  <c:v>37</c:v>
                </c:pt>
                <c:pt idx="16">
                  <c:v>8</c:v>
                </c:pt>
              </c:numCache>
            </c:numRef>
          </c:val>
          <c:extLst>
            <c:ext xmlns:c16="http://schemas.microsoft.com/office/drawing/2014/chart" uri="{C3380CC4-5D6E-409C-BE32-E72D297353CC}">
              <c16:uniqueId val="{00000000-1D26-4DF9-A4B3-BEBE6021001E}"/>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Expedientes art. 169 TRLC (EREs) presentados   en los J. de lo Mercantil. Segundo</a:t>
            </a:r>
            <a:r>
              <a:rPr lang="es-ES" b="1" baseline="0"/>
              <a:t> </a:t>
            </a:r>
            <a:r>
              <a:rPr lang="es-ES" b="1"/>
              <a:t>trimestre de 2022</a:t>
            </a:r>
          </a:p>
        </c:rich>
      </c:tx>
      <c:layout>
        <c:manualLayout>
          <c:xMode val="edge"/>
          <c:yMode val="edge"/>
          <c:x val="0.11687074829931973"/>
          <c:y val="1.786644016436720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4468752630411E-2"/>
          <c:y val="0.23128373659174956"/>
          <c:w val="0.90998217059602249"/>
          <c:h val="0.3999189043677232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'E.R.E''s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'E.R.E''s TSJ'!$H$6:$H$22</c:f>
              <c:numCache>
                <c:formatCode>General</c:formatCode>
                <c:ptCount val="17"/>
                <c:pt idx="0">
                  <c:v>9</c:v>
                </c:pt>
                <c:pt idx="1">
                  <c:v>2</c:v>
                </c:pt>
                <c:pt idx="2">
                  <c:v>6</c:v>
                </c:pt>
                <c:pt idx="3">
                  <c:v>7</c:v>
                </c:pt>
                <c:pt idx="4">
                  <c:v>3</c:v>
                </c:pt>
                <c:pt idx="5">
                  <c:v>2</c:v>
                </c:pt>
                <c:pt idx="6">
                  <c:v>0</c:v>
                </c:pt>
                <c:pt idx="7">
                  <c:v>0</c:v>
                </c:pt>
                <c:pt idx="8">
                  <c:v>22</c:v>
                </c:pt>
                <c:pt idx="9">
                  <c:v>9</c:v>
                </c:pt>
                <c:pt idx="10">
                  <c:v>0</c:v>
                </c:pt>
                <c:pt idx="11">
                  <c:v>8</c:v>
                </c:pt>
                <c:pt idx="12">
                  <c:v>16</c:v>
                </c:pt>
                <c:pt idx="13">
                  <c:v>2</c:v>
                </c:pt>
                <c:pt idx="14">
                  <c:v>2</c:v>
                </c:pt>
                <c:pt idx="15">
                  <c:v>8</c:v>
                </c:pt>
                <c:pt idx="16">
                  <c:v>2</c:v>
                </c:pt>
              </c:numCache>
            </c:numRef>
          </c:val>
          <c:extLst>
            <c:ext xmlns:c16="http://schemas.microsoft.com/office/drawing/2014/chart" uri="{C3380CC4-5D6E-409C-BE32-E72D297353CC}">
              <c16:uniqueId val="{00000000-05C4-428A-9AD1-C24A793E324D}"/>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consecutivos admitidos a trámite en   los J. de lo Mercantil. Segundo trimestre de 2022</a:t>
            </a:r>
          </a:p>
        </c:rich>
      </c:tx>
      <c:layout>
        <c:manualLayout>
          <c:xMode val="edge"/>
          <c:yMode val="edge"/>
          <c:x val="0.10798833819241982"/>
          <c:y val="1.709401709401709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4.9841830995615344E-2"/>
          <c:y val="0.23089743589743594"/>
          <c:w val="0.92531744756395251"/>
          <c:h val="0.34302039168180909"/>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'Consecutivos tramite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'Consecutivos tramite TSJ'!$H$6:$H$21</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0-AD4E-4A94-A40E-FD71CFABD19B}"/>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consecutivos declarados en </a:t>
            </a:r>
          </a:p>
          <a:p>
            <a:pPr>
              <a:defRPr/>
            </a:pPr>
            <a:r>
              <a:rPr lang="es-ES" b="1"/>
              <a:t>  los J. de lo Mercantil. Segundo trimestre de 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6.7136429374899567E-2"/>
          <c:y val="0.24540600818680047"/>
          <c:w val="0.90338511257521381"/>
          <c:h val="0.44582377979954579"/>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'Consecutivos declarados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'Consecutivos declarados TSJ'!$H$6:$H$22</c:f>
              <c:numCache>
                <c:formatCode>#,##0</c:formatCode>
                <c:ptCount val="17"/>
                <c:pt idx="0">
                  <c:v>70</c:v>
                </c:pt>
                <c:pt idx="1">
                  <c:v>15</c:v>
                </c:pt>
                <c:pt idx="2">
                  <c:v>10</c:v>
                </c:pt>
                <c:pt idx="3">
                  <c:v>15</c:v>
                </c:pt>
                <c:pt idx="4">
                  <c:v>21</c:v>
                </c:pt>
                <c:pt idx="5">
                  <c:v>0</c:v>
                </c:pt>
                <c:pt idx="6">
                  <c:v>24</c:v>
                </c:pt>
                <c:pt idx="7">
                  <c:v>7</c:v>
                </c:pt>
                <c:pt idx="8">
                  <c:v>512</c:v>
                </c:pt>
                <c:pt idx="9">
                  <c:v>47</c:v>
                </c:pt>
                <c:pt idx="10">
                  <c:v>2</c:v>
                </c:pt>
                <c:pt idx="11">
                  <c:v>39</c:v>
                </c:pt>
                <c:pt idx="12">
                  <c:v>86</c:v>
                </c:pt>
                <c:pt idx="13">
                  <c:v>13</c:v>
                </c:pt>
                <c:pt idx="14">
                  <c:v>7</c:v>
                </c:pt>
                <c:pt idx="15">
                  <c:v>21</c:v>
                </c:pt>
                <c:pt idx="16">
                  <c:v>2</c:v>
                </c:pt>
              </c:numCache>
            </c:numRef>
          </c:val>
          <c:extLst>
            <c:ext xmlns:c16="http://schemas.microsoft.com/office/drawing/2014/chart" uri="{C3380CC4-5D6E-409C-BE32-E72D297353CC}">
              <c16:uniqueId val="{00000000-311F-4D10-8F28-E33C1B1038A8}"/>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consecutivos declarados y concluidos art. 470 TRLC en los</a:t>
            </a:r>
          </a:p>
          <a:p>
            <a:pPr>
              <a:defRPr/>
            </a:pPr>
            <a:r>
              <a:rPr lang="es-ES" b="1"/>
              <a:t> J. de lo Mercantil. Segundo trimestre de 2022</a:t>
            </a:r>
          </a:p>
        </c:rich>
      </c:tx>
      <c:layout>
        <c:manualLayout>
          <c:xMode val="edge"/>
          <c:yMode val="edge"/>
          <c:x val="0.12104956268221574"/>
          <c:y val="2.56410256410256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'Consecutivos declar conclu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'Consecutivos declar conclu  TSJ'!$H$6:$H$22</c:f>
              <c:numCache>
                <c:formatCode>General</c:formatCode>
                <c:ptCount val="17"/>
                <c:pt idx="0">
                  <c:v>23</c:v>
                </c:pt>
                <c:pt idx="1">
                  <c:v>20</c:v>
                </c:pt>
                <c:pt idx="2">
                  <c:v>7</c:v>
                </c:pt>
                <c:pt idx="3">
                  <c:v>4</c:v>
                </c:pt>
                <c:pt idx="4">
                  <c:v>9</c:v>
                </c:pt>
                <c:pt idx="5">
                  <c:v>0</c:v>
                </c:pt>
                <c:pt idx="6">
                  <c:v>19</c:v>
                </c:pt>
                <c:pt idx="7">
                  <c:v>11</c:v>
                </c:pt>
                <c:pt idx="8">
                  <c:v>15</c:v>
                </c:pt>
                <c:pt idx="9">
                  <c:v>18</c:v>
                </c:pt>
                <c:pt idx="10">
                  <c:v>1</c:v>
                </c:pt>
                <c:pt idx="11">
                  <c:v>7</c:v>
                </c:pt>
                <c:pt idx="12">
                  <c:v>9</c:v>
                </c:pt>
                <c:pt idx="13">
                  <c:v>1</c:v>
                </c:pt>
                <c:pt idx="14">
                  <c:v>11</c:v>
                </c:pt>
                <c:pt idx="15">
                  <c:v>8</c:v>
                </c:pt>
                <c:pt idx="16" formatCode="#,##0">
                  <c:v>5</c:v>
                </c:pt>
              </c:numCache>
            </c:numRef>
          </c:val>
          <c:extLst>
            <c:ext xmlns:c16="http://schemas.microsoft.com/office/drawing/2014/chart" uri="{C3380CC4-5D6E-409C-BE32-E72D297353CC}">
              <c16:uniqueId val="{00000000-CBF3-45FC-BC26-1EFFA9E6553E}"/>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100" b="1"/>
              <a:t>Concursos presentados en los juzgados de lo mercantil por cada 100.000 habitantes. Segundo trimestre de 2022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5619764267663969E-2"/>
          <c:y val="0.25195198719401068"/>
          <c:w val="0.92731362324202871"/>
          <c:h val="0.36902234561871228"/>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presentados TSJ total'!$B$52:$B$68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presentados TSJ total'!$H$52:$H$68</c:f>
              <c:numCache>
                <c:formatCode>#,##0.0</c:formatCode>
                <c:ptCount val="17"/>
                <c:pt idx="0">
                  <c:v>3.0362923522376204</c:v>
                </c:pt>
                <c:pt idx="1">
                  <c:v>5.9607256089371647</c:v>
                </c:pt>
                <c:pt idx="2">
                  <c:v>4.8780536366885388</c:v>
                </c:pt>
                <c:pt idx="3">
                  <c:v>5.1859547342665788</c:v>
                </c:pt>
                <c:pt idx="4">
                  <c:v>3.4000915267881267</c:v>
                </c:pt>
                <c:pt idx="5">
                  <c:v>3.7592571707830533</c:v>
                </c:pt>
                <c:pt idx="6">
                  <c:v>3.923944669848578</c:v>
                </c:pt>
                <c:pt idx="7">
                  <c:v>3.8008121068534977</c:v>
                </c:pt>
                <c:pt idx="8">
                  <c:v>13.451874281635224</c:v>
                </c:pt>
                <c:pt idx="9">
                  <c:v>6.7965221449745314</c:v>
                </c:pt>
                <c:pt idx="10">
                  <c:v>2.6559291246342167</c:v>
                </c:pt>
                <c:pt idx="11">
                  <c:v>5.131729258889048</c:v>
                </c:pt>
                <c:pt idx="12">
                  <c:v>6.1235479926031102</c:v>
                </c:pt>
                <c:pt idx="13">
                  <c:v>3.3302012029209132</c:v>
                </c:pt>
                <c:pt idx="14">
                  <c:v>2.4110474192751186</c:v>
                </c:pt>
                <c:pt idx="15">
                  <c:v>4.4853187362637117</c:v>
                </c:pt>
                <c:pt idx="16">
                  <c:v>4.3820523655257686</c:v>
                </c:pt>
              </c:numCache>
            </c:numRef>
          </c:val>
          <c:extLst>
            <c:ext xmlns:c16="http://schemas.microsoft.com/office/drawing/2014/chart" uri="{C3380CC4-5D6E-409C-BE32-E72D297353CC}">
              <c16:uniqueId val="{00000000-E502-4778-87CB-CE53B3779545}"/>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14"/>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presentados en los J. de lo Mercantil Personas</a:t>
            </a:r>
            <a:r>
              <a:rPr lang="es-ES" b="1" baseline="0"/>
              <a:t> físicas empresarios</a:t>
            </a:r>
          </a:p>
          <a:p>
            <a:pPr>
              <a:defRPr/>
            </a:pPr>
            <a:r>
              <a:rPr lang="es-ES" b="1"/>
              <a:t> Segundo trimestre de 2022</a:t>
            </a:r>
          </a:p>
        </c:rich>
      </c:tx>
      <c:layout>
        <c:manualLayout>
          <c:xMode val="edge"/>
          <c:yMode val="edge"/>
          <c:x val="0.13121785540999514"/>
          <c:y val="2.339181286549707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fis empresa'!$B$6:$B$22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fis empresa'!$H$6:$H$22</c:f>
              <c:numCache>
                <c:formatCode>General</c:formatCode>
                <c:ptCount val="17"/>
                <c:pt idx="0">
                  <c:v>132</c:v>
                </c:pt>
                <c:pt idx="1">
                  <c:v>44</c:v>
                </c:pt>
                <c:pt idx="2">
                  <c:v>26</c:v>
                </c:pt>
                <c:pt idx="3">
                  <c:v>32</c:v>
                </c:pt>
                <c:pt idx="4">
                  <c:v>26</c:v>
                </c:pt>
                <c:pt idx="5">
                  <c:v>8</c:v>
                </c:pt>
                <c:pt idx="6">
                  <c:v>54</c:v>
                </c:pt>
                <c:pt idx="7">
                  <c:v>41</c:v>
                </c:pt>
                <c:pt idx="8">
                  <c:v>653</c:v>
                </c:pt>
                <c:pt idx="9">
                  <c:v>81</c:v>
                </c:pt>
                <c:pt idx="10">
                  <c:v>8</c:v>
                </c:pt>
                <c:pt idx="11">
                  <c:v>66</c:v>
                </c:pt>
                <c:pt idx="12">
                  <c:v>114</c:v>
                </c:pt>
                <c:pt idx="13">
                  <c:v>21</c:v>
                </c:pt>
                <c:pt idx="14">
                  <c:v>13</c:v>
                </c:pt>
                <c:pt idx="15">
                  <c:v>32</c:v>
                </c:pt>
                <c:pt idx="16">
                  <c:v>10</c:v>
                </c:pt>
              </c:numCache>
            </c:numRef>
          </c:val>
          <c:extLst>
            <c:ext xmlns:c16="http://schemas.microsoft.com/office/drawing/2014/chart" uri="{C3380CC4-5D6E-409C-BE32-E72D297353CC}">
              <c16:uniqueId val="{00000000-06E5-4707-8F05-FCDE1C7A82BB}"/>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7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100" b="1"/>
              <a:t>Concursos de personas fisicas empresarios presentados en los juzgados de lo</a:t>
            </a:r>
            <a:r>
              <a:rPr lang="es-ES" sz="1100" b="1" baseline="0"/>
              <a:t> mercantil </a:t>
            </a:r>
            <a:r>
              <a:rPr lang="es-ES" sz="1100" b="1"/>
              <a:t>por cada 100.000 habitantes. Segundo trimestre de 2022</a:t>
            </a:r>
          </a:p>
        </c:rich>
      </c:tx>
      <c:layout>
        <c:manualLayout>
          <c:xMode val="edge"/>
          <c:yMode val="edge"/>
          <c:x val="0.10329784649452961"/>
          <c:y val="1.559453712313329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5619764267663969E-2"/>
          <c:y val="0.25195198719401068"/>
          <c:w val="0.92731362324202871"/>
          <c:h val="0.36902234561871228"/>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fis empresa'!$B$52:$B$68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fis empresa'!$H$52:$H$68</c:f>
              <c:numCache>
                <c:formatCode>#,##0.0</c:formatCode>
                <c:ptCount val="17"/>
                <c:pt idx="0">
                  <c:v>1.5239185950394141</c:v>
                </c:pt>
                <c:pt idx="1">
                  <c:v>3.3198978075093066</c:v>
                </c:pt>
                <c:pt idx="2">
                  <c:v>2.5883549908959593</c:v>
                </c:pt>
                <c:pt idx="3">
                  <c:v>2.7205008442054184</c:v>
                </c:pt>
                <c:pt idx="4">
                  <c:v>1.1946267526552878</c:v>
                </c:pt>
                <c:pt idx="5">
                  <c:v>1.3670026075574739</c:v>
                </c:pt>
                <c:pt idx="6">
                  <c:v>2.2784194857185294</c:v>
                </c:pt>
                <c:pt idx="7">
                  <c:v>1.9978627741153001</c:v>
                </c:pt>
                <c:pt idx="8">
                  <c:v>8.389755402013181</c:v>
                </c:pt>
                <c:pt idx="9">
                  <c:v>1.5910933345171592</c:v>
                </c:pt>
                <c:pt idx="10">
                  <c:v>0.75883689275263344</c:v>
                </c:pt>
                <c:pt idx="11">
                  <c:v>2.4543052977295443</c:v>
                </c:pt>
                <c:pt idx="12">
                  <c:v>1.6902771698710763</c:v>
                </c:pt>
                <c:pt idx="13">
                  <c:v>1.3712593188497877</c:v>
                </c:pt>
                <c:pt idx="14">
                  <c:v>1.9589760281610338</c:v>
                </c:pt>
                <c:pt idx="15">
                  <c:v>1.4497999955599876</c:v>
                </c:pt>
                <c:pt idx="16">
                  <c:v>3.1300374039469769</c:v>
                </c:pt>
              </c:numCache>
            </c:numRef>
          </c:val>
          <c:extLst>
            <c:ext xmlns:c16="http://schemas.microsoft.com/office/drawing/2014/chart" uri="{C3380CC4-5D6E-409C-BE32-E72D297353CC}">
              <c16:uniqueId val="{00000000-AF67-4CC1-A12F-96348C6298E6}"/>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9"/>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presentados en los J. de lo Mercantil Personas</a:t>
            </a:r>
            <a:r>
              <a:rPr lang="es-ES" b="1" baseline="0"/>
              <a:t> jurídicas</a:t>
            </a:r>
          </a:p>
          <a:p>
            <a:pPr>
              <a:defRPr/>
            </a:pPr>
            <a:r>
              <a:rPr lang="es-ES" b="1"/>
              <a:t>Segundo</a:t>
            </a:r>
            <a:r>
              <a:rPr lang="es-ES" b="1" baseline="0"/>
              <a:t> </a:t>
            </a:r>
            <a:r>
              <a:rPr lang="es-ES" b="1"/>
              <a:t>trimestre de 2022</a:t>
            </a:r>
          </a:p>
        </c:rich>
      </c:tx>
      <c:layout>
        <c:manualLayout>
          <c:xMode val="edge"/>
          <c:yMode val="edge"/>
          <c:x val="0.13121785540999514"/>
          <c:y val="2.339181286549707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6504945615422526E-2"/>
          <c:y val="0.27697871099445903"/>
          <c:w val="0.91826458373925968"/>
          <c:h val="0.3745262543936394"/>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persona juridica'!$B$6:$B$22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persona juridica'!$H$6:$H$22</c:f>
              <c:numCache>
                <c:formatCode>General</c:formatCode>
                <c:ptCount val="17"/>
                <c:pt idx="0">
                  <c:v>131</c:v>
                </c:pt>
                <c:pt idx="1">
                  <c:v>35</c:v>
                </c:pt>
                <c:pt idx="2">
                  <c:v>23</c:v>
                </c:pt>
                <c:pt idx="3">
                  <c:v>29</c:v>
                </c:pt>
                <c:pt idx="4">
                  <c:v>48</c:v>
                </c:pt>
                <c:pt idx="5">
                  <c:v>14</c:v>
                </c:pt>
                <c:pt idx="6">
                  <c:v>39</c:v>
                </c:pt>
                <c:pt idx="7">
                  <c:v>37</c:v>
                </c:pt>
                <c:pt idx="8">
                  <c:v>394</c:v>
                </c:pt>
                <c:pt idx="9">
                  <c:v>265</c:v>
                </c:pt>
                <c:pt idx="10">
                  <c:v>20</c:v>
                </c:pt>
                <c:pt idx="11">
                  <c:v>72</c:v>
                </c:pt>
                <c:pt idx="12">
                  <c:v>299</c:v>
                </c:pt>
                <c:pt idx="13">
                  <c:v>30</c:v>
                </c:pt>
                <c:pt idx="14">
                  <c:v>3</c:v>
                </c:pt>
                <c:pt idx="15">
                  <c:v>67</c:v>
                </c:pt>
                <c:pt idx="16">
                  <c:v>4</c:v>
                </c:pt>
              </c:numCache>
            </c:numRef>
          </c:val>
          <c:extLst>
            <c:ext xmlns:c16="http://schemas.microsoft.com/office/drawing/2014/chart" uri="{C3380CC4-5D6E-409C-BE32-E72D297353CC}">
              <c16:uniqueId val="{00000000-24D5-4F0E-9244-55E82A0B2FC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100" b="1"/>
              <a:t>Concursos de personas juridicas presentados en los juzgados de lo</a:t>
            </a:r>
            <a:r>
              <a:rPr lang="es-ES" sz="1100" b="1" baseline="0"/>
              <a:t> mercantil </a:t>
            </a:r>
            <a:r>
              <a:rPr lang="es-ES" sz="1100" b="1"/>
              <a:t>por cada 100.000 habitantes. Segundo trimestre de 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5619764267663969E-2"/>
          <c:y val="0.25195198719401068"/>
          <c:w val="0.92731362324202871"/>
          <c:h val="0.36902234561871228"/>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persona juridica'!$B$52:$B$68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persona juridica'!$H$52:$H$68</c:f>
              <c:numCache>
                <c:formatCode>#,##0.0</c:formatCode>
                <c:ptCount val="17"/>
                <c:pt idx="0">
                  <c:v>1.5123737571982063</c:v>
                </c:pt>
                <c:pt idx="1">
                  <c:v>2.6408278014278581</c:v>
                </c:pt>
                <c:pt idx="2">
                  <c:v>2.289698645792579</c:v>
                </c:pt>
                <c:pt idx="3">
                  <c:v>2.4654538900611604</c:v>
                </c:pt>
                <c:pt idx="4">
                  <c:v>2.2054647741328388</c:v>
                </c:pt>
                <c:pt idx="5">
                  <c:v>2.3922545632255794</c:v>
                </c:pt>
                <c:pt idx="6">
                  <c:v>1.6455251841300487</c:v>
                </c:pt>
                <c:pt idx="7">
                  <c:v>1.8029493327381976</c:v>
                </c:pt>
                <c:pt idx="8">
                  <c:v>5.0621188796220418</c:v>
                </c:pt>
                <c:pt idx="9">
                  <c:v>5.2054288104573727</c:v>
                </c:pt>
                <c:pt idx="10">
                  <c:v>1.8970922318815835</c:v>
                </c:pt>
                <c:pt idx="11">
                  <c:v>2.6774239611595032</c:v>
                </c:pt>
                <c:pt idx="12">
                  <c:v>4.4332708227320339</c:v>
                </c:pt>
                <c:pt idx="13">
                  <c:v>1.9589418840711255</c:v>
                </c:pt>
                <c:pt idx="14">
                  <c:v>0.45207139111408473</c:v>
                </c:pt>
                <c:pt idx="15">
                  <c:v>3.0355187407037239</c:v>
                </c:pt>
                <c:pt idx="16">
                  <c:v>1.252014961578791</c:v>
                </c:pt>
              </c:numCache>
            </c:numRef>
          </c:val>
          <c:extLst>
            <c:ext xmlns:c16="http://schemas.microsoft.com/office/drawing/2014/chart" uri="{C3380CC4-5D6E-409C-BE32-E72D297353CC}">
              <c16:uniqueId val="{00000000-0D56-4944-AEAE-81FB1BFF9DF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declarados en los J. de lo Mercantil. Segundo</a:t>
            </a:r>
            <a:r>
              <a:rPr lang="es-ES" b="1" baseline="0"/>
              <a:t> </a:t>
            </a:r>
            <a:r>
              <a:rPr lang="es-ES" b="1"/>
              <a:t>trimestre de 2022</a:t>
            </a:r>
          </a:p>
        </c:rich>
      </c:tx>
      <c:layout>
        <c:manualLayout>
          <c:xMode val="edge"/>
          <c:yMode val="edge"/>
          <c:x val="0.13309450353793495"/>
          <c:y val="2.395209580838323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declarados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declarados TSJ'!$H$6:$H$22</c:f>
              <c:numCache>
                <c:formatCode>#,##0</c:formatCode>
                <c:ptCount val="17"/>
                <c:pt idx="0">
                  <c:v>153</c:v>
                </c:pt>
                <c:pt idx="1">
                  <c:v>20</c:v>
                </c:pt>
                <c:pt idx="2">
                  <c:v>15</c:v>
                </c:pt>
                <c:pt idx="3">
                  <c:v>42</c:v>
                </c:pt>
                <c:pt idx="4">
                  <c:v>51</c:v>
                </c:pt>
                <c:pt idx="5">
                  <c:v>4</c:v>
                </c:pt>
                <c:pt idx="6">
                  <c:v>40</c:v>
                </c:pt>
                <c:pt idx="7">
                  <c:v>26</c:v>
                </c:pt>
                <c:pt idx="8">
                  <c:v>621</c:v>
                </c:pt>
                <c:pt idx="9">
                  <c:v>119</c:v>
                </c:pt>
                <c:pt idx="10">
                  <c:v>10</c:v>
                </c:pt>
                <c:pt idx="11">
                  <c:v>93</c:v>
                </c:pt>
                <c:pt idx="12">
                  <c:v>187</c:v>
                </c:pt>
                <c:pt idx="13">
                  <c:v>40</c:v>
                </c:pt>
                <c:pt idx="14">
                  <c:v>14</c:v>
                </c:pt>
                <c:pt idx="15">
                  <c:v>70</c:v>
                </c:pt>
                <c:pt idx="16" formatCode="General">
                  <c:v>3</c:v>
                </c:pt>
              </c:numCache>
            </c:numRef>
          </c:val>
          <c:extLst>
            <c:ext xmlns:c16="http://schemas.microsoft.com/office/drawing/2014/chart" uri="{C3380CC4-5D6E-409C-BE32-E72D297353CC}">
              <c16:uniqueId val="{00000000-4667-4452-B683-983707A5971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declarados concluidos art. 470 TRLC en los J. de lo Mercantil. Segundo trimestre de 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 declarados concluidos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 declarados concluidos TSJ'!$H$6:$H$22</c:f>
              <c:numCache>
                <c:formatCode>#,##0</c:formatCode>
                <c:ptCount val="17"/>
                <c:pt idx="0">
                  <c:v>48</c:v>
                </c:pt>
                <c:pt idx="1">
                  <c:v>41</c:v>
                </c:pt>
                <c:pt idx="2">
                  <c:v>20</c:v>
                </c:pt>
                <c:pt idx="3">
                  <c:v>8</c:v>
                </c:pt>
                <c:pt idx="4">
                  <c:v>22</c:v>
                </c:pt>
                <c:pt idx="5">
                  <c:v>5</c:v>
                </c:pt>
                <c:pt idx="6">
                  <c:v>29</c:v>
                </c:pt>
                <c:pt idx="7">
                  <c:v>25</c:v>
                </c:pt>
                <c:pt idx="8">
                  <c:v>253</c:v>
                </c:pt>
                <c:pt idx="9">
                  <c:v>193</c:v>
                </c:pt>
                <c:pt idx="10">
                  <c:v>8</c:v>
                </c:pt>
                <c:pt idx="11">
                  <c:v>15</c:v>
                </c:pt>
                <c:pt idx="12">
                  <c:v>240</c:v>
                </c:pt>
                <c:pt idx="13">
                  <c:v>8</c:v>
                </c:pt>
                <c:pt idx="14">
                  <c:v>13</c:v>
                </c:pt>
                <c:pt idx="15">
                  <c:v>43</c:v>
                </c:pt>
                <c:pt idx="16">
                  <c:v>8</c:v>
                </c:pt>
              </c:numCache>
            </c:numRef>
          </c:val>
          <c:extLst>
            <c:ext xmlns:c16="http://schemas.microsoft.com/office/drawing/2014/chart" uri="{C3380CC4-5D6E-409C-BE32-E72D297353CC}">
              <c16:uniqueId val="{00000000-CBEC-4ABE-AE0B-86BA7B50892A}"/>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aperturada la fase de convenio en los  J. de lo Mercantil. Segundo trimestre de 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8611142994880742E-2"/>
          <c:y val="0.23089743589743594"/>
          <c:w val="0.9213888570051193"/>
          <c:h val="0.38709839154721043"/>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Convenio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Convenio TSJ'!$H$6:$H$22</c:f>
              <c:numCache>
                <c:formatCode>General</c:formatCode>
                <c:ptCount val="17"/>
                <c:pt idx="0">
                  <c:v>20</c:v>
                </c:pt>
                <c:pt idx="1">
                  <c:v>7</c:v>
                </c:pt>
                <c:pt idx="2">
                  <c:v>1</c:v>
                </c:pt>
                <c:pt idx="3">
                  <c:v>3</c:v>
                </c:pt>
                <c:pt idx="4">
                  <c:v>4</c:v>
                </c:pt>
                <c:pt idx="5">
                  <c:v>0</c:v>
                </c:pt>
                <c:pt idx="6">
                  <c:v>6</c:v>
                </c:pt>
                <c:pt idx="7">
                  <c:v>0</c:v>
                </c:pt>
                <c:pt idx="8">
                  <c:v>25</c:v>
                </c:pt>
                <c:pt idx="9">
                  <c:v>7</c:v>
                </c:pt>
                <c:pt idx="10">
                  <c:v>1</c:v>
                </c:pt>
                <c:pt idx="11">
                  <c:v>33</c:v>
                </c:pt>
                <c:pt idx="12">
                  <c:v>21</c:v>
                </c:pt>
                <c:pt idx="13">
                  <c:v>3</c:v>
                </c:pt>
                <c:pt idx="14">
                  <c:v>1</c:v>
                </c:pt>
                <c:pt idx="15">
                  <c:v>1</c:v>
                </c:pt>
                <c:pt idx="16">
                  <c:v>0</c:v>
                </c:pt>
              </c:numCache>
            </c:numRef>
          </c:val>
          <c:extLst>
            <c:ext xmlns:c16="http://schemas.microsoft.com/office/drawing/2014/chart" uri="{C3380CC4-5D6E-409C-BE32-E72D297353CC}">
              <c16:uniqueId val="{00000000-CC44-4D5A-883B-CE52C77DD635}"/>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hyperlink" Target="#Introducci&#243;n!A1"/></Relationships>
</file>

<file path=xl/drawings/_rels/drawing11.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hyperlink" Target="#Introducci&#243;n!A1"/></Relationships>
</file>

<file path=xl/drawings/_rels/drawing12.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hyperlink" Target="#Introducci&#243;n!A1"/></Relationships>
</file>

<file path=xl/drawings/_rels/drawing13.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hyperlink" Target="#Introducci&#243;n!A1"/></Relationships>
</file>

<file path=xl/drawings/_rels/drawing14.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hyperlink" Target="#Introducci&#243;n!A1"/></Relationships>
</file>

<file path=xl/drawings/_rels/drawing15.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2.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3.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4.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4.xml"/><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6.xml"/><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2" Type="http://schemas.openxmlformats.org/officeDocument/2006/relationships/hyperlink" Target="#Introducci&#243;n!A1"/><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hyperlink" Target="#Introducci&#243;n!A1"/></Relationships>
</file>

<file path=xl/drawings/_rels/drawing9.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hyperlink" Target="#Introducci&#243;n!A1"/></Relationships>
</file>

<file path=xl/drawings/drawing1.xml><?xml version="1.0" encoding="utf-8"?>
<xdr:wsDr xmlns:xdr="http://schemas.openxmlformats.org/drawingml/2006/spreadsheetDrawing" xmlns:a="http://schemas.openxmlformats.org/drawingml/2006/main">
  <xdr:twoCellAnchor>
    <xdr:from>
      <xdr:col>0</xdr:col>
      <xdr:colOff>800100</xdr:colOff>
      <xdr:row>0</xdr:row>
      <xdr:rowOff>171450</xdr:rowOff>
    </xdr:from>
    <xdr:to>
      <xdr:col>18</xdr:col>
      <xdr:colOff>561975</xdr:colOff>
      <xdr:row>8</xdr:row>
      <xdr:rowOff>190500</xdr:rowOff>
    </xdr:to>
    <xdr:sp macro="" textlink="">
      <xdr:nvSpPr>
        <xdr:cNvPr id="3" name="2 Rectángulo redondeado">
          <a:extLst>
            <a:ext uri="{FF2B5EF4-FFF2-40B4-BE49-F238E27FC236}">
              <a16:creationId xmlns:a16="http://schemas.microsoft.com/office/drawing/2014/main" id="{00000000-0008-0000-0000-000003000000}"/>
            </a:ext>
          </a:extLst>
        </xdr:cNvPr>
        <xdr:cNvSpPr/>
      </xdr:nvSpPr>
      <xdr:spPr>
        <a:xfrm>
          <a:off x="800100" y="171450"/>
          <a:ext cx="13668375" cy="154305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72000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a:t>
          </a: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DATOS SOBRE EL EFECTO DE LA CRISIS EN LOS JUZGADOS DE LO MERCANTIL</a:t>
          </a:r>
        </a:p>
        <a:p>
          <a:pPr marL="720000" marR="0" lvl="0" indent="0" algn="ctr" defTabSz="914400" eaLnBrk="1" fontAlgn="auto" latinLnBrk="0" hangingPunct="1">
            <a:lnSpc>
              <a:spcPct val="100000"/>
            </a:lnSpc>
            <a:spcBef>
              <a:spcPts val="0"/>
            </a:spcBef>
            <a:spcAft>
              <a:spcPts val="0"/>
            </a:spcAft>
            <a:buClrTx/>
            <a:buSzTx/>
            <a:buFontTx/>
            <a:buNone/>
            <a:tabLst/>
            <a:defRPr/>
          </a:pPr>
          <a:endParaRPr kumimoji="0" lang="es-ES" sz="12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a:p>
          <a:pPr marL="720000" marR="0" lvl="0" indent="0" algn="ctr" defTabSz="914400" eaLnBrk="1" fontAlgn="auto" latinLnBrk="0" hangingPunct="1">
            <a:lnSpc>
              <a:spcPct val="100000"/>
            </a:lnSpc>
            <a:spcBef>
              <a:spcPts val="0"/>
            </a:spcBef>
            <a:spcAft>
              <a:spcPts val="0"/>
            </a:spcAft>
            <a:buClrTx/>
            <a:buSzTx/>
            <a:buFontTx/>
            <a:buNone/>
            <a:tabLst/>
            <a:defRPr/>
          </a:pPr>
          <a:r>
            <a:rPr kumimoji="0" lang="es-ES" sz="12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Secc. de estadística judicial</a:t>
          </a:r>
        </a:p>
      </xdr:txBody>
    </xdr:sp>
    <xdr:clientData/>
  </xdr:twoCellAnchor>
  <xdr:twoCellAnchor>
    <xdr:from>
      <xdr:col>1</xdr:col>
      <xdr:colOff>0</xdr:colOff>
      <xdr:row>9</xdr:row>
      <xdr:rowOff>38100</xdr:rowOff>
    </xdr:from>
    <xdr:to>
      <xdr:col>18</xdr:col>
      <xdr:colOff>590550</xdr:colOff>
      <xdr:row>10</xdr:row>
      <xdr:rowOff>95250</xdr:rowOff>
    </xdr:to>
    <xdr:sp macro="" textlink="">
      <xdr:nvSpPr>
        <xdr:cNvPr id="4" name="3 Rectángulo redondeado">
          <a:extLst>
            <a:ext uri="{FF2B5EF4-FFF2-40B4-BE49-F238E27FC236}">
              <a16:creationId xmlns:a16="http://schemas.microsoft.com/office/drawing/2014/main" id="{00000000-0008-0000-0000-000004000000}"/>
            </a:ext>
          </a:extLst>
        </xdr:cNvPr>
        <xdr:cNvSpPr/>
      </xdr:nvSpPr>
      <xdr:spPr>
        <a:xfrm>
          <a:off x="809625" y="1838325"/>
          <a:ext cx="143637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baseline="0">
              <a:latin typeface="Verdana" panose="020B0604030504040204" pitchFamily="34" charset="0"/>
              <a:ea typeface="Verdana" panose="020B0604030504040204" pitchFamily="34" charset="0"/>
              <a:cs typeface="Verdana" panose="020B0604030504040204" pitchFamily="34" charset="0"/>
            </a:rPr>
            <a:t>Segundo </a:t>
          </a:r>
          <a:r>
            <a:rPr lang="es-ES" sz="1600" b="1">
              <a:latin typeface="Verdana" panose="020B0604030504040204" pitchFamily="34" charset="0"/>
              <a:ea typeface="Verdana" panose="020B0604030504040204" pitchFamily="34" charset="0"/>
              <a:cs typeface="Verdana" panose="020B0604030504040204" pitchFamily="34" charset="0"/>
            </a:rPr>
            <a:t>Trimestre de 2022</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85725</xdr:colOff>
      <xdr:row>1</xdr:row>
      <xdr:rowOff>76200</xdr:rowOff>
    </xdr:from>
    <xdr:to>
      <xdr:col>2</xdr:col>
      <xdr:colOff>274900</xdr:colOff>
      <xdr:row>8</xdr:row>
      <xdr:rowOff>85726</xdr:rowOff>
    </xdr:to>
    <xdr:pic>
      <xdr:nvPicPr>
        <xdr:cNvPr id="6" name="5 Imagen">
          <a:extLst>
            <a:ext uri="{FF2B5EF4-FFF2-40B4-BE49-F238E27FC236}">
              <a16:creationId xmlns:a16="http://schemas.microsoft.com/office/drawing/2014/main" id="{00000000-0008-0000-0000-000006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699" t="5882" r="8133" b="4411"/>
        <a:stretch/>
      </xdr:blipFill>
      <xdr:spPr bwMode="auto">
        <a:xfrm>
          <a:off x="895350" y="266700"/>
          <a:ext cx="979750" cy="1343026"/>
        </a:xfrm>
        <a:prstGeom prst="roundRect">
          <a:avLst>
            <a:gd name="adj" fmla="val 15919"/>
          </a:avLst>
        </a:prstGeom>
        <a:solidFill>
          <a:srgbClr val="FFFFFF">
            <a:shade val="85000"/>
          </a:srgbClr>
        </a:solidFill>
        <a:ln>
          <a:noFill/>
        </a:ln>
        <a:effectLst/>
      </xdr:spPr>
    </xdr:pic>
    <xdr:clientData/>
  </xdr:twoCellAnchor>
  <xdr:twoCellAnchor editAs="oneCell">
    <xdr:from>
      <xdr:col>21</xdr:col>
      <xdr:colOff>76200</xdr:colOff>
      <xdr:row>0</xdr:row>
      <xdr:rowOff>171450</xdr:rowOff>
    </xdr:from>
    <xdr:to>
      <xdr:col>22</xdr:col>
      <xdr:colOff>9525</xdr:colOff>
      <xdr:row>5</xdr:row>
      <xdr:rowOff>114300</xdr:rowOff>
    </xdr:to>
    <xdr:pic>
      <xdr:nvPicPr>
        <xdr:cNvPr id="5" name="4 Imagen">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68700" y="171450"/>
          <a:ext cx="695325" cy="86677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xdr:colOff>
      <xdr:row>1</xdr:row>
      <xdr:rowOff>9525</xdr:rowOff>
    </xdr:from>
    <xdr:to>
      <xdr:col>17</xdr:col>
      <xdr:colOff>38101</xdr:colOff>
      <xdr:row>1</xdr:row>
      <xdr:rowOff>428625</xdr:rowOff>
    </xdr:to>
    <xdr:sp macro="" textlink="">
      <xdr:nvSpPr>
        <xdr:cNvPr id="2" name="1 Rectángulo redondeado">
          <a:extLst>
            <a:ext uri="{FF2B5EF4-FFF2-40B4-BE49-F238E27FC236}">
              <a16:creationId xmlns:a16="http://schemas.microsoft.com/office/drawing/2014/main" id="{00000000-0008-0000-0700-000002000000}"/>
            </a:ext>
          </a:extLst>
        </xdr:cNvPr>
        <xdr:cNvSpPr/>
      </xdr:nvSpPr>
      <xdr:spPr>
        <a:xfrm>
          <a:off x="581026" y="171450"/>
          <a:ext cx="145351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9526</xdr:colOff>
      <xdr:row>2</xdr:row>
      <xdr:rowOff>28575</xdr:rowOff>
    </xdr:from>
    <xdr:to>
      <xdr:col>17</xdr:col>
      <xdr:colOff>66676</xdr:colOff>
      <xdr:row>3</xdr:row>
      <xdr:rowOff>0</xdr:rowOff>
    </xdr:to>
    <xdr:sp macro="" textlink="">
      <xdr:nvSpPr>
        <xdr:cNvPr id="3" name="2 Rectángulo redondeado">
          <a:extLst>
            <a:ext uri="{FF2B5EF4-FFF2-40B4-BE49-F238E27FC236}">
              <a16:creationId xmlns:a16="http://schemas.microsoft.com/office/drawing/2014/main" id="{00000000-0008-0000-0700-000003000000}"/>
            </a:ext>
          </a:extLst>
        </xdr:cNvPr>
        <xdr:cNvSpPr/>
      </xdr:nvSpPr>
      <xdr:spPr>
        <a:xfrm>
          <a:off x="590551" y="704850"/>
          <a:ext cx="145542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Liquidación de concursos iniciados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9525</xdr:colOff>
      <xdr:row>24</xdr:row>
      <xdr:rowOff>95250</xdr:rowOff>
    </xdr:from>
    <xdr:to>
      <xdr:col>17</xdr:col>
      <xdr:colOff>19050</xdr:colOff>
      <xdr:row>25</xdr:row>
      <xdr:rowOff>0</xdr:rowOff>
    </xdr:to>
    <xdr:sp macro="" textlink="">
      <xdr:nvSpPr>
        <xdr:cNvPr id="4" name="3 Rectángulo redondeado">
          <a:extLst>
            <a:ext uri="{FF2B5EF4-FFF2-40B4-BE49-F238E27FC236}">
              <a16:creationId xmlns:a16="http://schemas.microsoft.com/office/drawing/2014/main" id="{00000000-0008-0000-0700-000004000000}"/>
            </a:ext>
          </a:extLst>
        </xdr:cNvPr>
        <xdr:cNvSpPr/>
      </xdr:nvSpPr>
      <xdr:spPr>
        <a:xfrm>
          <a:off x="590550" y="5915025"/>
          <a:ext cx="145065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Liquidación de Concursos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700-000005000000}"/>
            </a:ext>
          </a:extLst>
        </xdr:cNvPr>
        <xdr:cNvSpPr/>
      </xdr:nvSpPr>
      <xdr:spPr>
        <a:xfrm flipH="1">
          <a:off x="1689735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19051</xdr:colOff>
      <xdr:row>4</xdr:row>
      <xdr:rowOff>0</xdr:rowOff>
    </xdr:from>
    <xdr:to>
      <xdr:col>17</xdr:col>
      <xdr:colOff>1</xdr:colOff>
      <xdr:row>19</xdr:row>
      <xdr:rowOff>152400</xdr:rowOff>
    </xdr:to>
    <xdr:graphicFrame macro="">
      <xdr:nvGraphicFramePr>
        <xdr:cNvPr id="6" name="Gráfico 5">
          <a:extLst>
            <a:ext uri="{FF2B5EF4-FFF2-40B4-BE49-F238E27FC236}">
              <a16:creationId xmlns:a16="http://schemas.microsoft.com/office/drawing/2014/main" id="{5AB7759C-3633-464D-B223-ABF7B3037A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542926</xdr:colOff>
      <xdr:row>1</xdr:row>
      <xdr:rowOff>28575</xdr:rowOff>
    </xdr:from>
    <xdr:to>
      <xdr:col>17</xdr:col>
      <xdr:colOff>85726</xdr:colOff>
      <xdr:row>1</xdr:row>
      <xdr:rowOff>447675</xdr:rowOff>
    </xdr:to>
    <xdr:sp macro="" textlink="">
      <xdr:nvSpPr>
        <xdr:cNvPr id="2" name="1 Rectángulo redondeado">
          <a:extLst>
            <a:ext uri="{FF2B5EF4-FFF2-40B4-BE49-F238E27FC236}">
              <a16:creationId xmlns:a16="http://schemas.microsoft.com/office/drawing/2014/main" id="{00000000-0008-0000-0800-000002000000}"/>
            </a:ext>
          </a:extLst>
        </xdr:cNvPr>
        <xdr:cNvSpPr/>
      </xdr:nvSpPr>
      <xdr:spPr>
        <a:xfrm>
          <a:off x="542926" y="190500"/>
          <a:ext cx="1466850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1</xdr:colOff>
      <xdr:row>1</xdr:row>
      <xdr:rowOff>495300</xdr:rowOff>
    </xdr:from>
    <xdr:to>
      <xdr:col>17</xdr:col>
      <xdr:colOff>123826</xdr:colOff>
      <xdr:row>2</xdr:row>
      <xdr:rowOff>314325</xdr:rowOff>
    </xdr:to>
    <xdr:sp macro="" textlink="">
      <xdr:nvSpPr>
        <xdr:cNvPr id="3" name="2 Rectángulo redondeado">
          <a:extLst>
            <a:ext uri="{FF2B5EF4-FFF2-40B4-BE49-F238E27FC236}">
              <a16:creationId xmlns:a16="http://schemas.microsoft.com/office/drawing/2014/main" id="{00000000-0008-0000-0800-000003000000}"/>
            </a:ext>
          </a:extLst>
        </xdr:cNvPr>
        <xdr:cNvSpPr/>
      </xdr:nvSpPr>
      <xdr:spPr>
        <a:xfrm>
          <a:off x="581026" y="657225"/>
          <a:ext cx="146685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Expedientes del art. 169 TRLC (E.R.E's) presentados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561976</xdr:colOff>
      <xdr:row>24</xdr:row>
      <xdr:rowOff>152400</xdr:rowOff>
    </xdr:from>
    <xdr:to>
      <xdr:col>17</xdr:col>
      <xdr:colOff>47626</xdr:colOff>
      <xdr:row>25</xdr:row>
      <xdr:rowOff>9525</xdr:rowOff>
    </xdr:to>
    <xdr:sp macro="" textlink="">
      <xdr:nvSpPr>
        <xdr:cNvPr id="4" name="3 Rectángulo redondeado">
          <a:extLst>
            <a:ext uri="{FF2B5EF4-FFF2-40B4-BE49-F238E27FC236}">
              <a16:creationId xmlns:a16="http://schemas.microsoft.com/office/drawing/2014/main" id="{00000000-0008-0000-0800-000004000000}"/>
            </a:ext>
          </a:extLst>
        </xdr:cNvPr>
        <xdr:cNvSpPr/>
      </xdr:nvSpPr>
      <xdr:spPr>
        <a:xfrm>
          <a:off x="561976" y="5943600"/>
          <a:ext cx="146113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Expedientes del art. 169 TRLC (E.R.E´s)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800-000005000000}"/>
            </a:ext>
          </a:extLst>
        </xdr:cNvPr>
        <xdr:cNvSpPr/>
      </xdr:nvSpPr>
      <xdr:spPr>
        <a:xfrm flipH="1">
          <a:off x="169449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19050</xdr:colOff>
      <xdr:row>3</xdr:row>
      <xdr:rowOff>152400</xdr:rowOff>
    </xdr:from>
    <xdr:to>
      <xdr:col>17</xdr:col>
      <xdr:colOff>28575</xdr:colOff>
      <xdr:row>20</xdr:row>
      <xdr:rowOff>9525</xdr:rowOff>
    </xdr:to>
    <xdr:graphicFrame macro="">
      <xdr:nvGraphicFramePr>
        <xdr:cNvPr id="6" name="Gráfico 5">
          <a:extLst>
            <a:ext uri="{FF2B5EF4-FFF2-40B4-BE49-F238E27FC236}">
              <a16:creationId xmlns:a16="http://schemas.microsoft.com/office/drawing/2014/main" id="{C5602736-73D4-4CBA-ACB5-30FBC98C62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552450</xdr:colOff>
      <xdr:row>1</xdr:row>
      <xdr:rowOff>0</xdr:rowOff>
    </xdr:from>
    <xdr:to>
      <xdr:col>17</xdr:col>
      <xdr:colOff>19050</xdr:colOff>
      <xdr:row>2</xdr:row>
      <xdr:rowOff>0</xdr:rowOff>
    </xdr:to>
    <xdr:sp macro="" textlink="">
      <xdr:nvSpPr>
        <xdr:cNvPr id="2" name="1 Rectángulo redondeado">
          <a:extLst>
            <a:ext uri="{FF2B5EF4-FFF2-40B4-BE49-F238E27FC236}">
              <a16:creationId xmlns:a16="http://schemas.microsoft.com/office/drawing/2014/main" id="{00000000-0008-0000-0900-000002000000}"/>
            </a:ext>
          </a:extLst>
        </xdr:cNvPr>
        <xdr:cNvSpPr/>
      </xdr:nvSpPr>
      <xdr:spPr>
        <a:xfrm>
          <a:off x="552450" y="161925"/>
          <a:ext cx="14592300" cy="51435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1</xdr:row>
      <xdr:rowOff>495300</xdr:rowOff>
    </xdr:from>
    <xdr:to>
      <xdr:col>17</xdr:col>
      <xdr:colOff>28575</xdr:colOff>
      <xdr:row>3</xdr:row>
      <xdr:rowOff>0</xdr:rowOff>
    </xdr:to>
    <xdr:sp macro="" textlink="">
      <xdr:nvSpPr>
        <xdr:cNvPr id="3" name="2 Rectángulo redondeado">
          <a:extLst>
            <a:ext uri="{FF2B5EF4-FFF2-40B4-BE49-F238E27FC236}">
              <a16:creationId xmlns:a16="http://schemas.microsoft.com/office/drawing/2014/main" id="{00000000-0008-0000-0900-000003000000}"/>
            </a:ext>
          </a:extLst>
        </xdr:cNvPr>
        <xdr:cNvSpPr/>
      </xdr:nvSpPr>
      <xdr:spPr>
        <a:xfrm>
          <a:off x="581025" y="657225"/>
          <a:ext cx="14573250" cy="38100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admitidos a trámite por TSJ</a:t>
          </a: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9524</xdr:colOff>
      <xdr:row>24</xdr:row>
      <xdr:rowOff>152400</xdr:rowOff>
    </xdr:from>
    <xdr:to>
      <xdr:col>17</xdr:col>
      <xdr:colOff>47624</xdr:colOff>
      <xdr:row>25</xdr:row>
      <xdr:rowOff>9525</xdr:rowOff>
    </xdr:to>
    <xdr:sp macro="" textlink="">
      <xdr:nvSpPr>
        <xdr:cNvPr id="4" name="3 Rectángulo redondeado">
          <a:extLst>
            <a:ext uri="{FF2B5EF4-FFF2-40B4-BE49-F238E27FC236}">
              <a16:creationId xmlns:a16="http://schemas.microsoft.com/office/drawing/2014/main" id="{00000000-0008-0000-0900-000004000000}"/>
            </a:ext>
          </a:extLst>
        </xdr:cNvPr>
        <xdr:cNvSpPr/>
      </xdr:nvSpPr>
      <xdr:spPr>
        <a:xfrm>
          <a:off x="771524" y="5943600"/>
          <a:ext cx="145827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admitidos a trámite</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900-000005000000}"/>
            </a:ext>
          </a:extLst>
        </xdr:cNvPr>
        <xdr:cNvSpPr/>
      </xdr:nvSpPr>
      <xdr:spPr>
        <a:xfrm flipH="1">
          <a:off x="169449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0</xdr:colOff>
      <xdr:row>3</xdr:row>
      <xdr:rowOff>152399</xdr:rowOff>
    </xdr:from>
    <xdr:to>
      <xdr:col>16</xdr:col>
      <xdr:colOff>733425</xdr:colOff>
      <xdr:row>19</xdr:row>
      <xdr:rowOff>190500</xdr:rowOff>
    </xdr:to>
    <xdr:graphicFrame macro="">
      <xdr:nvGraphicFramePr>
        <xdr:cNvPr id="6" name="Gráfico 5">
          <a:extLst>
            <a:ext uri="{FF2B5EF4-FFF2-40B4-BE49-F238E27FC236}">
              <a16:creationId xmlns:a16="http://schemas.microsoft.com/office/drawing/2014/main" id="{23F2F218-5308-4E6B-9667-5E63DE9EAA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xdr:colOff>
      <xdr:row>0</xdr:row>
      <xdr:rowOff>142875</xdr:rowOff>
    </xdr:from>
    <xdr:to>
      <xdr:col>17</xdr:col>
      <xdr:colOff>9525</xdr:colOff>
      <xdr:row>1</xdr:row>
      <xdr:rowOff>495300</xdr:rowOff>
    </xdr:to>
    <xdr:sp macro="" textlink="">
      <xdr:nvSpPr>
        <xdr:cNvPr id="6" name="5 Rectángulo redondeado">
          <a:extLst>
            <a:ext uri="{FF2B5EF4-FFF2-40B4-BE49-F238E27FC236}">
              <a16:creationId xmlns:a16="http://schemas.microsoft.com/office/drawing/2014/main" id="{00000000-0008-0000-0A00-000006000000}"/>
            </a:ext>
          </a:extLst>
        </xdr:cNvPr>
        <xdr:cNvSpPr/>
      </xdr:nvSpPr>
      <xdr:spPr>
        <a:xfrm>
          <a:off x="581026" y="142875"/>
          <a:ext cx="14554199" cy="51435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0</xdr:col>
      <xdr:colOff>581024</xdr:colOff>
      <xdr:row>1</xdr:row>
      <xdr:rowOff>485775</xdr:rowOff>
    </xdr:from>
    <xdr:to>
      <xdr:col>17</xdr:col>
      <xdr:colOff>28575</xdr:colOff>
      <xdr:row>2</xdr:row>
      <xdr:rowOff>314325</xdr:rowOff>
    </xdr:to>
    <xdr:sp macro="" textlink="">
      <xdr:nvSpPr>
        <xdr:cNvPr id="7" name="6 Rectángulo redondeado">
          <a:extLst>
            <a:ext uri="{FF2B5EF4-FFF2-40B4-BE49-F238E27FC236}">
              <a16:creationId xmlns:a16="http://schemas.microsoft.com/office/drawing/2014/main" id="{00000000-0008-0000-0A00-000007000000}"/>
            </a:ext>
          </a:extLst>
        </xdr:cNvPr>
        <xdr:cNvSpPr/>
      </xdr:nvSpPr>
      <xdr:spPr>
        <a:xfrm>
          <a:off x="581024" y="647700"/>
          <a:ext cx="14573251" cy="34290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declarados por TSJ</a:t>
          </a: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9525</xdr:colOff>
      <xdr:row>24</xdr:row>
      <xdr:rowOff>152400</xdr:rowOff>
    </xdr:from>
    <xdr:to>
      <xdr:col>17</xdr:col>
      <xdr:colOff>0</xdr:colOff>
      <xdr:row>25</xdr:row>
      <xdr:rowOff>9525</xdr:rowOff>
    </xdr:to>
    <xdr:sp macro="" textlink="">
      <xdr:nvSpPr>
        <xdr:cNvPr id="8" name="7 Rectángulo redondeado">
          <a:extLst>
            <a:ext uri="{FF2B5EF4-FFF2-40B4-BE49-F238E27FC236}">
              <a16:creationId xmlns:a16="http://schemas.microsoft.com/office/drawing/2014/main" id="{00000000-0008-0000-0A00-000008000000}"/>
            </a:ext>
          </a:extLst>
        </xdr:cNvPr>
        <xdr:cNvSpPr/>
      </xdr:nvSpPr>
      <xdr:spPr>
        <a:xfrm>
          <a:off x="771525" y="5943600"/>
          <a:ext cx="145351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declarados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9" name="8 Pentágono">
          <a:hlinkClick xmlns:r="http://schemas.openxmlformats.org/officeDocument/2006/relationships" r:id="rId1"/>
          <a:extLst>
            <a:ext uri="{FF2B5EF4-FFF2-40B4-BE49-F238E27FC236}">
              <a16:creationId xmlns:a16="http://schemas.microsoft.com/office/drawing/2014/main" id="{00000000-0008-0000-0A00-000009000000}"/>
            </a:ext>
          </a:extLst>
        </xdr:cNvPr>
        <xdr:cNvSpPr/>
      </xdr:nvSpPr>
      <xdr:spPr>
        <a:xfrm flipH="1">
          <a:off x="169449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9524</xdr:colOff>
      <xdr:row>3</xdr:row>
      <xdr:rowOff>133350</xdr:rowOff>
    </xdr:from>
    <xdr:to>
      <xdr:col>16</xdr:col>
      <xdr:colOff>800099</xdr:colOff>
      <xdr:row>20</xdr:row>
      <xdr:rowOff>9525</xdr:rowOff>
    </xdr:to>
    <xdr:graphicFrame macro="">
      <xdr:nvGraphicFramePr>
        <xdr:cNvPr id="10" name="Gráfico 9">
          <a:extLst>
            <a:ext uri="{FF2B5EF4-FFF2-40B4-BE49-F238E27FC236}">
              <a16:creationId xmlns:a16="http://schemas.microsoft.com/office/drawing/2014/main" id="{79BE1061-CD7F-4795-B37F-8B87829832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xdr:colOff>
      <xdr:row>0</xdr:row>
      <xdr:rowOff>142875</xdr:rowOff>
    </xdr:from>
    <xdr:to>
      <xdr:col>17</xdr:col>
      <xdr:colOff>38100</xdr:colOff>
      <xdr:row>2</xdr:row>
      <xdr:rowOff>0</xdr:rowOff>
    </xdr:to>
    <xdr:sp macro="" textlink="">
      <xdr:nvSpPr>
        <xdr:cNvPr id="2" name="1 Rectángulo redondeado">
          <a:extLst>
            <a:ext uri="{FF2B5EF4-FFF2-40B4-BE49-F238E27FC236}">
              <a16:creationId xmlns:a16="http://schemas.microsoft.com/office/drawing/2014/main" id="{00000000-0008-0000-0B00-000002000000}"/>
            </a:ext>
          </a:extLst>
        </xdr:cNvPr>
        <xdr:cNvSpPr/>
      </xdr:nvSpPr>
      <xdr:spPr>
        <a:xfrm>
          <a:off x="581026" y="142875"/>
          <a:ext cx="14582774" cy="5334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1</xdr:row>
      <xdr:rowOff>485775</xdr:rowOff>
    </xdr:from>
    <xdr:to>
      <xdr:col>17</xdr:col>
      <xdr:colOff>57150</xdr:colOff>
      <xdr:row>3</xdr:row>
      <xdr:rowOff>0</xdr:rowOff>
    </xdr:to>
    <xdr:sp macro="" textlink="">
      <xdr:nvSpPr>
        <xdr:cNvPr id="3" name="2 Rectángulo redondeado">
          <a:extLst>
            <a:ext uri="{FF2B5EF4-FFF2-40B4-BE49-F238E27FC236}">
              <a16:creationId xmlns:a16="http://schemas.microsoft.com/office/drawing/2014/main" id="{00000000-0008-0000-0B00-000003000000}"/>
            </a:ext>
          </a:extLst>
        </xdr:cNvPr>
        <xdr:cNvSpPr/>
      </xdr:nvSpPr>
      <xdr:spPr>
        <a:xfrm>
          <a:off x="581025" y="647700"/>
          <a:ext cx="14601825" cy="39052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declarados y concluidos art. 470 TRLC por TSJ</a:t>
          </a: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723900</xdr:colOff>
      <xdr:row>24</xdr:row>
      <xdr:rowOff>152400</xdr:rowOff>
    </xdr:from>
    <xdr:to>
      <xdr:col>16</xdr:col>
      <xdr:colOff>800100</xdr:colOff>
      <xdr:row>25</xdr:row>
      <xdr:rowOff>9525</xdr:rowOff>
    </xdr:to>
    <xdr:sp macro="" textlink="">
      <xdr:nvSpPr>
        <xdr:cNvPr id="4" name="3 Rectángulo redondeado">
          <a:extLst>
            <a:ext uri="{FF2B5EF4-FFF2-40B4-BE49-F238E27FC236}">
              <a16:creationId xmlns:a16="http://schemas.microsoft.com/office/drawing/2014/main" id="{00000000-0008-0000-0B00-000004000000}"/>
            </a:ext>
          </a:extLst>
        </xdr:cNvPr>
        <xdr:cNvSpPr/>
      </xdr:nvSpPr>
      <xdr:spPr>
        <a:xfrm>
          <a:off x="723900" y="5943600"/>
          <a:ext cx="145256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declarados y concluidos art. 470 TRLC</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B00-000005000000}"/>
            </a:ext>
          </a:extLst>
        </xdr:cNvPr>
        <xdr:cNvSpPr/>
      </xdr:nvSpPr>
      <xdr:spPr>
        <a:xfrm flipH="1">
          <a:off x="169449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9525</xdr:colOff>
      <xdr:row>4</xdr:row>
      <xdr:rowOff>9525</xdr:rowOff>
    </xdr:from>
    <xdr:to>
      <xdr:col>17</xdr:col>
      <xdr:colOff>9525</xdr:colOff>
      <xdr:row>19</xdr:row>
      <xdr:rowOff>161925</xdr:rowOff>
    </xdr:to>
    <xdr:graphicFrame macro="">
      <xdr:nvGraphicFramePr>
        <xdr:cNvPr id="6" name="Gráfico 5">
          <a:extLst>
            <a:ext uri="{FF2B5EF4-FFF2-40B4-BE49-F238E27FC236}">
              <a16:creationId xmlns:a16="http://schemas.microsoft.com/office/drawing/2014/main" id="{84C5C62C-601C-4730-9BA6-E1A9EF5DAA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552451</xdr:colOff>
      <xdr:row>0</xdr:row>
      <xdr:rowOff>142875</xdr:rowOff>
    </xdr:from>
    <xdr:to>
      <xdr:col>13</xdr:col>
      <xdr:colOff>66675</xdr:colOff>
      <xdr:row>2</xdr:row>
      <xdr:rowOff>0</xdr:rowOff>
    </xdr:to>
    <xdr:sp macro="" textlink="">
      <xdr:nvSpPr>
        <xdr:cNvPr id="2" name="1 Rectángulo redondeado">
          <a:extLst>
            <a:ext uri="{FF2B5EF4-FFF2-40B4-BE49-F238E27FC236}">
              <a16:creationId xmlns:a16="http://schemas.microsoft.com/office/drawing/2014/main" id="{67646639-28FF-4326-B1B2-A1B9853CA4D6}"/>
            </a:ext>
          </a:extLst>
        </xdr:cNvPr>
        <xdr:cNvSpPr/>
      </xdr:nvSpPr>
      <xdr:spPr>
        <a:xfrm>
          <a:off x="552451" y="142875"/>
          <a:ext cx="12858749" cy="5334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57150</xdr:colOff>
      <xdr:row>1</xdr:row>
      <xdr:rowOff>476250</xdr:rowOff>
    </xdr:from>
    <xdr:to>
      <xdr:col>13</xdr:col>
      <xdr:colOff>85725</xdr:colOff>
      <xdr:row>2</xdr:row>
      <xdr:rowOff>352425</xdr:rowOff>
    </xdr:to>
    <xdr:sp macro="" textlink="">
      <xdr:nvSpPr>
        <xdr:cNvPr id="3" name="2 Rectángulo redondeado">
          <a:extLst>
            <a:ext uri="{FF2B5EF4-FFF2-40B4-BE49-F238E27FC236}">
              <a16:creationId xmlns:a16="http://schemas.microsoft.com/office/drawing/2014/main" id="{FD9BE2DA-7DB0-4402-8548-5613A0D3218F}"/>
            </a:ext>
          </a:extLst>
        </xdr:cNvPr>
        <xdr:cNvSpPr/>
      </xdr:nvSpPr>
      <xdr:spPr>
        <a:xfrm>
          <a:off x="638175" y="638175"/>
          <a:ext cx="12792075" cy="39052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DATOS PROVINCIALES</a:t>
          </a:r>
          <a:r>
            <a:rPr lang="es-ES" sz="1600" b="1" baseline="0">
              <a:latin typeface="Verdana" panose="020B0604030504040204" pitchFamily="34" charset="0"/>
              <a:ea typeface="Verdana" panose="020B0604030504040204" pitchFamily="34" charset="0"/>
              <a:cs typeface="Verdana" panose="020B0604030504040204" pitchFamily="34" charset="0"/>
            </a:rPr>
            <a:t> 2</a:t>
          </a:r>
          <a:r>
            <a:rPr lang="es-ES" sz="1600" b="1" baseline="0">
              <a:solidFill>
                <a:schemeClr val="bg1"/>
              </a:solidFill>
              <a:latin typeface="Verdana" panose="020B0604030504040204" pitchFamily="34" charset="0"/>
              <a:ea typeface="Verdana" panose="020B0604030504040204" pitchFamily="34" charset="0"/>
              <a:cs typeface="Verdana" panose="020B0604030504040204" pitchFamily="34" charset="0"/>
            </a:rPr>
            <a:t>T</a:t>
          </a:r>
          <a:r>
            <a:rPr lang="es-ES" sz="1600" b="1">
              <a:latin typeface="Verdana" panose="020B0604030504040204" pitchFamily="34" charset="0"/>
              <a:ea typeface="Verdana" panose="020B0604030504040204" pitchFamily="34" charset="0"/>
              <a:cs typeface="Verdana" panose="020B0604030504040204" pitchFamily="34" charset="0"/>
            </a:rPr>
            <a:t> 2022</a:t>
          </a:r>
        </a:p>
      </xdr:txBody>
    </xdr:sp>
    <xdr:clientData/>
  </xdr:twoCellAnchor>
  <xdr:twoCellAnchor>
    <xdr:from>
      <xdr:col>14</xdr:col>
      <xdr:colOff>0</xdr:colOff>
      <xdr:row>1</xdr:row>
      <xdr:rowOff>0</xdr:rowOff>
    </xdr:from>
    <xdr:to>
      <xdr:col>15</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5E5EAAB8-9285-4D0D-B7F9-6FCB67FBDDA7}"/>
            </a:ext>
          </a:extLst>
        </xdr:cNvPr>
        <xdr:cNvSpPr/>
      </xdr:nvSpPr>
      <xdr:spPr>
        <a:xfrm flipH="1">
          <a:off x="1676400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9526</xdr:colOff>
      <xdr:row>1</xdr:row>
      <xdr:rowOff>19050</xdr:rowOff>
    </xdr:from>
    <xdr:to>
      <xdr:col>17</xdr:col>
      <xdr:colOff>19051</xdr:colOff>
      <xdr:row>2</xdr:row>
      <xdr:rowOff>123825</xdr:rowOff>
    </xdr:to>
    <xdr:sp macro="" textlink="">
      <xdr:nvSpPr>
        <xdr:cNvPr id="2" name="1 Rectángulo redondeado">
          <a:extLst>
            <a:ext uri="{FF2B5EF4-FFF2-40B4-BE49-F238E27FC236}">
              <a16:creationId xmlns:a16="http://schemas.microsoft.com/office/drawing/2014/main" id="{00000000-0008-0000-0100-000002000000}"/>
            </a:ext>
          </a:extLst>
        </xdr:cNvPr>
        <xdr:cNvSpPr/>
      </xdr:nvSpPr>
      <xdr:spPr>
        <a:xfrm>
          <a:off x="771526" y="180975"/>
          <a:ext cx="146113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xdr:from>
      <xdr:col>18</xdr:col>
      <xdr:colOff>695325</xdr:colOff>
      <xdr:row>1</xdr:row>
      <xdr:rowOff>47625</xdr:rowOff>
    </xdr:from>
    <xdr:to>
      <xdr:col>20</xdr:col>
      <xdr:colOff>1</xdr:colOff>
      <xdr:row>2</xdr:row>
      <xdr:rowOff>19049</xdr:rowOff>
    </xdr:to>
    <xdr:sp macro="" textlink="">
      <xdr:nvSpPr>
        <xdr:cNvPr id="3" name="2 Pentágono">
          <a:hlinkClick xmlns:r="http://schemas.openxmlformats.org/officeDocument/2006/relationships" r:id="rId1"/>
          <a:extLst>
            <a:ext uri="{FF2B5EF4-FFF2-40B4-BE49-F238E27FC236}">
              <a16:creationId xmlns:a16="http://schemas.microsoft.com/office/drawing/2014/main" id="{00000000-0008-0000-0100-000003000000}"/>
            </a:ext>
          </a:extLst>
        </xdr:cNvPr>
        <xdr:cNvSpPr/>
      </xdr:nvSpPr>
      <xdr:spPr>
        <a:xfrm flipH="1">
          <a:off x="16649700" y="20955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342900</xdr:colOff>
      <xdr:row>1</xdr:row>
      <xdr:rowOff>419100</xdr:rowOff>
    </xdr:to>
    <xdr:sp macro="" textlink="">
      <xdr:nvSpPr>
        <xdr:cNvPr id="2" name="1 Rectángulo redondeado">
          <a:extLst>
            <a:ext uri="{FF2B5EF4-FFF2-40B4-BE49-F238E27FC236}">
              <a16:creationId xmlns:a16="http://schemas.microsoft.com/office/drawing/2014/main" id="{00000000-0008-0000-0200-000002000000}"/>
            </a:ext>
          </a:extLst>
        </xdr:cNvPr>
        <xdr:cNvSpPr/>
      </xdr:nvSpPr>
      <xdr:spPr>
        <a:xfrm>
          <a:off x="742950" y="171450"/>
          <a:ext cx="1428750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definiciones</a:t>
          </a:r>
        </a:p>
      </xdr:txBody>
    </xdr:sp>
    <xdr:clientData/>
  </xdr:twoCellAnchor>
  <xdr:twoCellAnchor>
    <xdr:from>
      <xdr:col>8</xdr:col>
      <xdr:colOff>0</xdr:colOff>
      <xdr:row>1</xdr:row>
      <xdr:rowOff>0</xdr:rowOff>
    </xdr:from>
    <xdr:to>
      <xdr:col>9</xdr:col>
      <xdr:colOff>66676</xdr:colOff>
      <xdr:row>1</xdr:row>
      <xdr:rowOff>285749</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00000000-0008-0000-0200-000004000000}"/>
            </a:ext>
          </a:extLst>
        </xdr:cNvPr>
        <xdr:cNvSpPr/>
      </xdr:nvSpPr>
      <xdr:spPr>
        <a:xfrm flipH="1">
          <a:off x="16211550" y="17145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xdr:colOff>
      <xdr:row>1</xdr:row>
      <xdr:rowOff>0</xdr:rowOff>
    </xdr:from>
    <xdr:to>
      <xdr:col>16</xdr:col>
      <xdr:colOff>1047750</xdr:colOff>
      <xdr:row>1</xdr:row>
      <xdr:rowOff>419100</xdr:rowOff>
    </xdr:to>
    <xdr:sp macro="" textlink="">
      <xdr:nvSpPr>
        <xdr:cNvPr id="2" name="1 Rectángulo redondeado">
          <a:extLst>
            <a:ext uri="{FF2B5EF4-FFF2-40B4-BE49-F238E27FC236}">
              <a16:creationId xmlns:a16="http://schemas.microsoft.com/office/drawing/2014/main" id="{00000000-0008-0000-0300-000002000000}"/>
            </a:ext>
          </a:extLst>
        </xdr:cNvPr>
        <xdr:cNvSpPr/>
      </xdr:nvSpPr>
      <xdr:spPr>
        <a:xfrm>
          <a:off x="590550" y="190500"/>
          <a:ext cx="147637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2</xdr:row>
      <xdr:rowOff>0</xdr:rowOff>
    </xdr:from>
    <xdr:to>
      <xdr:col>20</xdr:col>
      <xdr:colOff>28574</xdr:colOff>
      <xdr:row>2</xdr:row>
      <xdr:rowOff>333375</xdr:rowOff>
    </xdr:to>
    <xdr:sp macro="" textlink="">
      <xdr:nvSpPr>
        <xdr:cNvPr id="3" name="2 Rectángulo redondeado">
          <a:extLst>
            <a:ext uri="{FF2B5EF4-FFF2-40B4-BE49-F238E27FC236}">
              <a16:creationId xmlns:a16="http://schemas.microsoft.com/office/drawing/2014/main" id="{00000000-0008-0000-0300-000003000000}"/>
            </a:ext>
          </a:extLst>
        </xdr:cNvPr>
        <xdr:cNvSpPr/>
      </xdr:nvSpPr>
      <xdr:spPr>
        <a:xfrm>
          <a:off x="581025" y="704850"/>
          <a:ext cx="14820899"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Total concursos presentados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142875</xdr:rowOff>
    </xdr:from>
    <xdr:to>
      <xdr:col>16</xdr:col>
      <xdr:colOff>1047750</xdr:colOff>
      <xdr:row>25</xdr:row>
      <xdr:rowOff>9525</xdr:rowOff>
    </xdr:to>
    <xdr:sp macro="" textlink="">
      <xdr:nvSpPr>
        <xdr:cNvPr id="4" name="3 Rectángulo redondeado">
          <a:extLst>
            <a:ext uri="{FF2B5EF4-FFF2-40B4-BE49-F238E27FC236}">
              <a16:creationId xmlns:a16="http://schemas.microsoft.com/office/drawing/2014/main" id="{00000000-0008-0000-0300-000004000000}"/>
            </a:ext>
          </a:extLst>
        </xdr:cNvPr>
        <xdr:cNvSpPr/>
      </xdr:nvSpPr>
      <xdr:spPr>
        <a:xfrm>
          <a:off x="581025" y="6076950"/>
          <a:ext cx="147732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presentados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752475</xdr:colOff>
      <xdr:row>3</xdr:row>
      <xdr:rowOff>123824</xdr:rowOff>
    </xdr:from>
    <xdr:to>
      <xdr:col>16</xdr:col>
      <xdr:colOff>1000125</xdr:colOff>
      <xdr:row>19</xdr:row>
      <xdr:rowOff>9524</xdr:rowOff>
    </xdr:to>
    <xdr:graphicFrame macro="">
      <xdr:nvGraphicFramePr>
        <xdr:cNvPr id="6" name="Gráfico 5">
          <a:extLst>
            <a:ext uri="{FF2B5EF4-FFF2-40B4-BE49-F238E27FC236}">
              <a16:creationId xmlns:a16="http://schemas.microsoft.com/office/drawing/2014/main" id="{D2DA7AE8-DD8F-468F-90DB-49C54366DA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xdr:colOff>
      <xdr:row>47</xdr:row>
      <xdr:rowOff>19050</xdr:rowOff>
    </xdr:from>
    <xdr:to>
      <xdr:col>17</xdr:col>
      <xdr:colOff>76200</xdr:colOff>
      <xdr:row>49</xdr:row>
      <xdr:rowOff>28575</xdr:rowOff>
    </xdr:to>
    <xdr:sp macro="" textlink="">
      <xdr:nvSpPr>
        <xdr:cNvPr id="8" name="2 Rectángulo redondeado">
          <a:extLst>
            <a:ext uri="{FF2B5EF4-FFF2-40B4-BE49-F238E27FC236}">
              <a16:creationId xmlns:a16="http://schemas.microsoft.com/office/drawing/2014/main" id="{0BAC6118-26F1-4C0E-AB57-7F596DD9617E}"/>
            </a:ext>
          </a:extLst>
        </xdr:cNvPr>
        <xdr:cNvSpPr/>
      </xdr:nvSpPr>
      <xdr:spPr>
        <a:xfrm>
          <a:off x="628650" y="11172825"/>
          <a:ext cx="1457325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de presentados en los juzgados de lo mercantil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295276</xdr:colOff>
      <xdr:row>49</xdr:row>
      <xdr:rowOff>95250</xdr:rowOff>
    </xdr:from>
    <xdr:to>
      <xdr:col>17</xdr:col>
      <xdr:colOff>66676</xdr:colOff>
      <xdr:row>69</xdr:row>
      <xdr:rowOff>95251</xdr:rowOff>
    </xdr:to>
    <xdr:graphicFrame macro="">
      <xdr:nvGraphicFramePr>
        <xdr:cNvPr id="9" name="Gráfico 8">
          <a:extLst>
            <a:ext uri="{FF2B5EF4-FFF2-40B4-BE49-F238E27FC236}">
              <a16:creationId xmlns:a16="http://schemas.microsoft.com/office/drawing/2014/main" id="{2152F305-400F-446D-8153-19A8008A5D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20</xdr:col>
      <xdr:colOff>0</xdr:colOff>
      <xdr:row>1</xdr:row>
      <xdr:rowOff>0</xdr:rowOff>
    </xdr:from>
    <xdr:to>
      <xdr:col>21</xdr:col>
      <xdr:colOff>9526</xdr:colOff>
      <xdr:row>1</xdr:row>
      <xdr:rowOff>285749</xdr:rowOff>
    </xdr:to>
    <xdr:sp macro="" textlink="">
      <xdr:nvSpPr>
        <xdr:cNvPr id="7" name="4 Pentágono">
          <a:hlinkClick xmlns:r="http://schemas.openxmlformats.org/officeDocument/2006/relationships" r:id="rId3"/>
          <a:extLst>
            <a:ext uri="{FF2B5EF4-FFF2-40B4-BE49-F238E27FC236}">
              <a16:creationId xmlns:a16="http://schemas.microsoft.com/office/drawing/2014/main" id="{F2D808BB-61FF-4ED6-AD75-2F73C4BD04EC}"/>
            </a:ext>
          </a:extLst>
        </xdr:cNvPr>
        <xdr:cNvSpPr/>
      </xdr:nvSpPr>
      <xdr:spPr>
        <a:xfrm flipH="1">
          <a:off x="16230600" y="190500"/>
          <a:ext cx="828676" cy="285749"/>
        </a:xfrm>
        <a:prstGeom prst="homePlate">
          <a:avLst>
            <a:gd name="adj" fmla="val 49370"/>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xdr:colOff>
      <xdr:row>1</xdr:row>
      <xdr:rowOff>0</xdr:rowOff>
    </xdr:from>
    <xdr:to>
      <xdr:col>20</xdr:col>
      <xdr:colOff>19049</xdr:colOff>
      <xdr:row>1</xdr:row>
      <xdr:rowOff>419100</xdr:rowOff>
    </xdr:to>
    <xdr:sp macro="" textlink="">
      <xdr:nvSpPr>
        <xdr:cNvPr id="2" name="1 Rectángulo redondeado">
          <a:extLst>
            <a:ext uri="{FF2B5EF4-FFF2-40B4-BE49-F238E27FC236}">
              <a16:creationId xmlns:a16="http://schemas.microsoft.com/office/drawing/2014/main" id="{54EBFA31-158A-459B-A577-EEDFA736F3CB}"/>
            </a:ext>
          </a:extLst>
        </xdr:cNvPr>
        <xdr:cNvSpPr/>
      </xdr:nvSpPr>
      <xdr:spPr>
        <a:xfrm>
          <a:off x="590550" y="190500"/>
          <a:ext cx="14858999"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1</xdr:colOff>
      <xdr:row>2</xdr:row>
      <xdr:rowOff>0</xdr:rowOff>
    </xdr:from>
    <xdr:to>
      <xdr:col>20</xdr:col>
      <xdr:colOff>19050</xdr:colOff>
      <xdr:row>2</xdr:row>
      <xdr:rowOff>333375</xdr:rowOff>
    </xdr:to>
    <xdr:sp macro="" textlink="">
      <xdr:nvSpPr>
        <xdr:cNvPr id="3" name="2 Rectángulo redondeado">
          <a:extLst>
            <a:ext uri="{FF2B5EF4-FFF2-40B4-BE49-F238E27FC236}">
              <a16:creationId xmlns:a16="http://schemas.microsoft.com/office/drawing/2014/main" id="{73CA2F6B-AC9D-4DA2-9BF2-9CA8DC7B099F}"/>
            </a:ext>
          </a:extLst>
        </xdr:cNvPr>
        <xdr:cNvSpPr/>
      </xdr:nvSpPr>
      <xdr:spPr>
        <a:xfrm>
          <a:off x="581026" y="704850"/>
          <a:ext cx="14868524"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presentados por TSJ. Personas físicas</a:t>
          </a:r>
          <a:r>
            <a:rPr lang="es-ES" sz="1600" b="1" baseline="0">
              <a:latin typeface="Verdana" panose="020B0604030504040204" pitchFamily="34" charset="0"/>
              <a:ea typeface="Verdana" panose="020B0604030504040204" pitchFamily="34" charset="0"/>
              <a:cs typeface="Verdana" panose="020B0604030504040204" pitchFamily="34" charset="0"/>
            </a:rPr>
            <a:t> empresarios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0</xdr:colOff>
      <xdr:row>4</xdr:row>
      <xdr:rowOff>0</xdr:rowOff>
    </xdr:from>
    <xdr:to>
      <xdr:col>16</xdr:col>
      <xdr:colOff>933450</xdr:colOff>
      <xdr:row>19</xdr:row>
      <xdr:rowOff>133350</xdr:rowOff>
    </xdr:to>
    <xdr:graphicFrame macro="">
      <xdr:nvGraphicFramePr>
        <xdr:cNvPr id="6" name="Gráfico 5">
          <a:extLst>
            <a:ext uri="{FF2B5EF4-FFF2-40B4-BE49-F238E27FC236}">
              <a16:creationId xmlns:a16="http://schemas.microsoft.com/office/drawing/2014/main" id="{E6859C87-08A2-4448-9283-F213855D5A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24</xdr:row>
      <xdr:rowOff>142875</xdr:rowOff>
    </xdr:from>
    <xdr:to>
      <xdr:col>16</xdr:col>
      <xdr:colOff>962025</xdr:colOff>
      <xdr:row>25</xdr:row>
      <xdr:rowOff>9525</xdr:rowOff>
    </xdr:to>
    <xdr:sp macro="" textlink="">
      <xdr:nvSpPr>
        <xdr:cNvPr id="7" name="3 Rectángulo redondeado">
          <a:extLst>
            <a:ext uri="{FF2B5EF4-FFF2-40B4-BE49-F238E27FC236}">
              <a16:creationId xmlns:a16="http://schemas.microsoft.com/office/drawing/2014/main" id="{FCBF9B81-77E5-4BFF-B2F8-E453DE695FFE}"/>
            </a:ext>
          </a:extLst>
        </xdr:cNvPr>
        <xdr:cNvSpPr/>
      </xdr:nvSpPr>
      <xdr:spPr>
        <a:xfrm>
          <a:off x="581025" y="6019800"/>
          <a:ext cx="148209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presentados de personas físicas empresarios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942975</xdr:colOff>
      <xdr:row>50</xdr:row>
      <xdr:rowOff>28574</xdr:rowOff>
    </xdr:from>
    <xdr:to>
      <xdr:col>16</xdr:col>
      <xdr:colOff>800100</xdr:colOff>
      <xdr:row>67</xdr:row>
      <xdr:rowOff>76200</xdr:rowOff>
    </xdr:to>
    <xdr:graphicFrame macro="">
      <xdr:nvGraphicFramePr>
        <xdr:cNvPr id="8" name="Gráfico 7">
          <a:extLst>
            <a:ext uri="{FF2B5EF4-FFF2-40B4-BE49-F238E27FC236}">
              <a16:creationId xmlns:a16="http://schemas.microsoft.com/office/drawing/2014/main" id="{93D663FD-B5B4-4340-B1BE-11A345940C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76199</xdr:colOff>
      <xdr:row>47</xdr:row>
      <xdr:rowOff>19050</xdr:rowOff>
    </xdr:from>
    <xdr:to>
      <xdr:col>20</xdr:col>
      <xdr:colOff>19050</xdr:colOff>
      <xdr:row>49</xdr:row>
      <xdr:rowOff>28575</xdr:rowOff>
    </xdr:to>
    <xdr:sp macro="" textlink="">
      <xdr:nvSpPr>
        <xdr:cNvPr id="9" name="2 Rectángulo redondeado">
          <a:extLst>
            <a:ext uri="{FF2B5EF4-FFF2-40B4-BE49-F238E27FC236}">
              <a16:creationId xmlns:a16="http://schemas.microsoft.com/office/drawing/2014/main" id="{A20D37E3-1CAA-4D8C-B8B1-EFDDC45D412E}"/>
            </a:ext>
          </a:extLst>
        </xdr:cNvPr>
        <xdr:cNvSpPr/>
      </xdr:nvSpPr>
      <xdr:spPr>
        <a:xfrm>
          <a:off x="657224" y="11115675"/>
          <a:ext cx="1463040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de personas físicas empresarios presentados en los juzgados de lo mercantil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20</xdr:col>
      <xdr:colOff>0</xdr:colOff>
      <xdr:row>1</xdr:row>
      <xdr:rowOff>0</xdr:rowOff>
    </xdr:from>
    <xdr:to>
      <xdr:col>21</xdr:col>
      <xdr:colOff>9526</xdr:colOff>
      <xdr:row>1</xdr:row>
      <xdr:rowOff>285749</xdr:rowOff>
    </xdr:to>
    <xdr:sp macro="" textlink="">
      <xdr:nvSpPr>
        <xdr:cNvPr id="4" name="4 Pentágono">
          <a:hlinkClick xmlns:r="http://schemas.openxmlformats.org/officeDocument/2006/relationships" r:id="rId3"/>
          <a:extLst>
            <a:ext uri="{FF2B5EF4-FFF2-40B4-BE49-F238E27FC236}">
              <a16:creationId xmlns:a16="http://schemas.microsoft.com/office/drawing/2014/main" id="{C00CF349-A999-4CB4-9A7C-821A03565261}"/>
            </a:ext>
          </a:extLst>
        </xdr:cNvPr>
        <xdr:cNvSpPr/>
      </xdr:nvSpPr>
      <xdr:spPr>
        <a:xfrm flipH="1">
          <a:off x="17297400" y="190500"/>
          <a:ext cx="828676" cy="285749"/>
        </a:xfrm>
        <a:prstGeom prst="homePlate">
          <a:avLst>
            <a:gd name="adj" fmla="val 49370"/>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xdr:colOff>
      <xdr:row>1</xdr:row>
      <xdr:rowOff>0</xdr:rowOff>
    </xdr:from>
    <xdr:to>
      <xdr:col>16</xdr:col>
      <xdr:colOff>1076325</xdr:colOff>
      <xdr:row>1</xdr:row>
      <xdr:rowOff>419100</xdr:rowOff>
    </xdr:to>
    <xdr:sp macro="" textlink="">
      <xdr:nvSpPr>
        <xdr:cNvPr id="5" name="1 Rectángulo redondeado">
          <a:extLst>
            <a:ext uri="{FF2B5EF4-FFF2-40B4-BE49-F238E27FC236}">
              <a16:creationId xmlns:a16="http://schemas.microsoft.com/office/drawing/2014/main" id="{E19D9D44-C350-474C-8AC2-0A13754A7BBC}"/>
            </a:ext>
          </a:extLst>
        </xdr:cNvPr>
        <xdr:cNvSpPr/>
      </xdr:nvSpPr>
      <xdr:spPr>
        <a:xfrm>
          <a:off x="590550" y="190500"/>
          <a:ext cx="1519237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2</xdr:row>
      <xdr:rowOff>0</xdr:rowOff>
    </xdr:from>
    <xdr:to>
      <xdr:col>16</xdr:col>
      <xdr:colOff>1095374</xdr:colOff>
      <xdr:row>2</xdr:row>
      <xdr:rowOff>333375</xdr:rowOff>
    </xdr:to>
    <xdr:sp macro="" textlink="">
      <xdr:nvSpPr>
        <xdr:cNvPr id="6" name="2 Rectángulo redondeado">
          <a:extLst>
            <a:ext uri="{FF2B5EF4-FFF2-40B4-BE49-F238E27FC236}">
              <a16:creationId xmlns:a16="http://schemas.microsoft.com/office/drawing/2014/main" id="{F5C1C7D4-3F2C-4382-B204-92FB763E44CB}"/>
            </a:ext>
          </a:extLst>
        </xdr:cNvPr>
        <xdr:cNvSpPr/>
      </xdr:nvSpPr>
      <xdr:spPr>
        <a:xfrm>
          <a:off x="581025" y="704850"/>
          <a:ext cx="15220949"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presentados por TSJ. Personas jurídicas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790577</xdr:colOff>
      <xdr:row>4</xdr:row>
      <xdr:rowOff>0</xdr:rowOff>
    </xdr:from>
    <xdr:to>
      <xdr:col>16</xdr:col>
      <xdr:colOff>1085851</xdr:colOff>
      <xdr:row>20</xdr:row>
      <xdr:rowOff>38099</xdr:rowOff>
    </xdr:to>
    <xdr:graphicFrame macro="">
      <xdr:nvGraphicFramePr>
        <xdr:cNvPr id="8" name="Gráfico 7">
          <a:extLst>
            <a:ext uri="{FF2B5EF4-FFF2-40B4-BE49-F238E27FC236}">
              <a16:creationId xmlns:a16="http://schemas.microsoft.com/office/drawing/2014/main" id="{07E26E6F-7201-4CC3-8659-94134C3515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24</xdr:row>
      <xdr:rowOff>142875</xdr:rowOff>
    </xdr:from>
    <xdr:to>
      <xdr:col>17</xdr:col>
      <xdr:colOff>0</xdr:colOff>
      <xdr:row>25</xdr:row>
      <xdr:rowOff>9525</xdr:rowOff>
    </xdr:to>
    <xdr:sp macro="" textlink="">
      <xdr:nvSpPr>
        <xdr:cNvPr id="9" name="3 Rectángulo redondeado">
          <a:extLst>
            <a:ext uri="{FF2B5EF4-FFF2-40B4-BE49-F238E27FC236}">
              <a16:creationId xmlns:a16="http://schemas.microsoft.com/office/drawing/2014/main" id="{538EEACA-AB3E-436F-BB94-7BD3E094CC30}"/>
            </a:ext>
          </a:extLst>
        </xdr:cNvPr>
        <xdr:cNvSpPr/>
      </xdr:nvSpPr>
      <xdr:spPr>
        <a:xfrm>
          <a:off x="581025" y="6019800"/>
          <a:ext cx="152590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presentados de personas</a:t>
          </a:r>
          <a:r>
            <a:rPr lang="es-ES" sz="1600" b="1" baseline="0">
              <a:latin typeface="Verdana" panose="020B0604030504040204" pitchFamily="34" charset="0"/>
              <a:ea typeface="Verdana" panose="020B0604030504040204" pitchFamily="34" charset="0"/>
              <a:cs typeface="Verdana" panose="020B0604030504040204" pitchFamily="34" charset="0"/>
            </a:rPr>
            <a:t> jurídicas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47625</xdr:colOff>
      <xdr:row>50</xdr:row>
      <xdr:rowOff>66674</xdr:rowOff>
    </xdr:from>
    <xdr:to>
      <xdr:col>20</xdr:col>
      <xdr:colOff>19050</xdr:colOff>
      <xdr:row>67</xdr:row>
      <xdr:rowOff>114300</xdr:rowOff>
    </xdr:to>
    <xdr:graphicFrame macro="">
      <xdr:nvGraphicFramePr>
        <xdr:cNvPr id="10" name="Gráfico 9">
          <a:extLst>
            <a:ext uri="{FF2B5EF4-FFF2-40B4-BE49-F238E27FC236}">
              <a16:creationId xmlns:a16="http://schemas.microsoft.com/office/drawing/2014/main" id="{3C20141C-6B76-4735-94CF-801509075A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76199</xdr:colOff>
      <xdr:row>47</xdr:row>
      <xdr:rowOff>19050</xdr:rowOff>
    </xdr:from>
    <xdr:to>
      <xdr:col>20</xdr:col>
      <xdr:colOff>38100</xdr:colOff>
      <xdr:row>49</xdr:row>
      <xdr:rowOff>28575</xdr:rowOff>
    </xdr:to>
    <xdr:sp macro="" textlink="">
      <xdr:nvSpPr>
        <xdr:cNvPr id="11" name="2 Rectángulo redondeado">
          <a:extLst>
            <a:ext uri="{FF2B5EF4-FFF2-40B4-BE49-F238E27FC236}">
              <a16:creationId xmlns:a16="http://schemas.microsoft.com/office/drawing/2014/main" id="{53E73C47-D93F-431E-AD1A-9810E0F68BE5}"/>
            </a:ext>
          </a:extLst>
        </xdr:cNvPr>
        <xdr:cNvSpPr/>
      </xdr:nvSpPr>
      <xdr:spPr>
        <a:xfrm>
          <a:off x="657224" y="11115675"/>
          <a:ext cx="14849476"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de personas jurídicas presentados en los juzgados de lo mercantil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1066799</xdr:colOff>
      <xdr:row>1</xdr:row>
      <xdr:rowOff>0</xdr:rowOff>
    </xdr:from>
    <xdr:to>
      <xdr:col>20</xdr:col>
      <xdr:colOff>1000124</xdr:colOff>
      <xdr:row>1</xdr:row>
      <xdr:rowOff>381000</xdr:rowOff>
    </xdr:to>
    <xdr:sp macro="" textlink="">
      <xdr:nvSpPr>
        <xdr:cNvPr id="3" name="4 Pentágono">
          <a:hlinkClick xmlns:r="http://schemas.openxmlformats.org/officeDocument/2006/relationships" r:id="rId3"/>
          <a:extLst>
            <a:ext uri="{FF2B5EF4-FFF2-40B4-BE49-F238E27FC236}">
              <a16:creationId xmlns:a16="http://schemas.microsoft.com/office/drawing/2014/main" id="{97230EC3-1F36-4FC1-980B-EF2DBCFA3192}"/>
            </a:ext>
          </a:extLst>
        </xdr:cNvPr>
        <xdr:cNvSpPr/>
      </xdr:nvSpPr>
      <xdr:spPr>
        <a:xfrm flipH="1">
          <a:off x="17745074" y="190500"/>
          <a:ext cx="1000125" cy="381000"/>
        </a:xfrm>
        <a:prstGeom prst="homePlate">
          <a:avLst>
            <a:gd name="adj" fmla="val 49370"/>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9526</xdr:colOff>
      <xdr:row>1</xdr:row>
      <xdr:rowOff>19050</xdr:rowOff>
    </xdr:from>
    <xdr:to>
      <xdr:col>17</xdr:col>
      <xdr:colOff>38101</xdr:colOff>
      <xdr:row>1</xdr:row>
      <xdr:rowOff>438150</xdr:rowOff>
    </xdr:to>
    <xdr:sp macro="" textlink="">
      <xdr:nvSpPr>
        <xdr:cNvPr id="2" name="1 Rectángulo redondeado">
          <a:extLst>
            <a:ext uri="{FF2B5EF4-FFF2-40B4-BE49-F238E27FC236}">
              <a16:creationId xmlns:a16="http://schemas.microsoft.com/office/drawing/2014/main" id="{00000000-0008-0000-0400-000002000000}"/>
            </a:ext>
          </a:extLst>
        </xdr:cNvPr>
        <xdr:cNvSpPr/>
      </xdr:nvSpPr>
      <xdr:spPr>
        <a:xfrm>
          <a:off x="590551" y="180975"/>
          <a:ext cx="145732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1</xdr:colOff>
      <xdr:row>2</xdr:row>
      <xdr:rowOff>9525</xdr:rowOff>
    </xdr:from>
    <xdr:to>
      <xdr:col>17</xdr:col>
      <xdr:colOff>28576</xdr:colOff>
      <xdr:row>2</xdr:row>
      <xdr:rowOff>342900</xdr:rowOff>
    </xdr:to>
    <xdr:sp macro="" textlink="">
      <xdr:nvSpPr>
        <xdr:cNvPr id="3" name="2 Rectángulo redondeado">
          <a:extLst>
            <a:ext uri="{FF2B5EF4-FFF2-40B4-BE49-F238E27FC236}">
              <a16:creationId xmlns:a16="http://schemas.microsoft.com/office/drawing/2014/main" id="{00000000-0008-0000-0400-000003000000}"/>
            </a:ext>
          </a:extLst>
        </xdr:cNvPr>
        <xdr:cNvSpPr/>
      </xdr:nvSpPr>
      <xdr:spPr>
        <a:xfrm>
          <a:off x="581026" y="685800"/>
          <a:ext cx="145732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declarados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1</xdr:colOff>
      <xdr:row>24</xdr:row>
      <xdr:rowOff>200025</xdr:rowOff>
    </xdr:from>
    <xdr:to>
      <xdr:col>17</xdr:col>
      <xdr:colOff>28576</xdr:colOff>
      <xdr:row>25</xdr:row>
      <xdr:rowOff>0</xdr:rowOff>
    </xdr:to>
    <xdr:sp macro="" textlink="">
      <xdr:nvSpPr>
        <xdr:cNvPr id="4" name="3 Rectángulo redondeado">
          <a:extLst>
            <a:ext uri="{FF2B5EF4-FFF2-40B4-BE49-F238E27FC236}">
              <a16:creationId xmlns:a16="http://schemas.microsoft.com/office/drawing/2014/main" id="{00000000-0008-0000-0400-000004000000}"/>
            </a:ext>
          </a:extLst>
        </xdr:cNvPr>
        <xdr:cNvSpPr/>
      </xdr:nvSpPr>
      <xdr:spPr>
        <a:xfrm>
          <a:off x="581026" y="6048375"/>
          <a:ext cx="145732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declarados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771526</xdr:colOff>
      <xdr:row>4</xdr:row>
      <xdr:rowOff>19050</xdr:rowOff>
    </xdr:from>
    <xdr:to>
      <xdr:col>17</xdr:col>
      <xdr:colOff>28576</xdr:colOff>
      <xdr:row>20</xdr:row>
      <xdr:rowOff>38100</xdr:rowOff>
    </xdr:to>
    <xdr:graphicFrame macro="">
      <xdr:nvGraphicFramePr>
        <xdr:cNvPr id="6" name="Gráfico 5">
          <a:extLst>
            <a:ext uri="{FF2B5EF4-FFF2-40B4-BE49-F238E27FC236}">
              <a16:creationId xmlns:a16="http://schemas.microsoft.com/office/drawing/2014/main" id="{E815E969-5D7B-46CB-B5BD-90E7D7F740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819149</xdr:colOff>
      <xdr:row>1</xdr:row>
      <xdr:rowOff>0</xdr:rowOff>
    </xdr:from>
    <xdr:to>
      <xdr:col>19</xdr:col>
      <xdr:colOff>28574</xdr:colOff>
      <xdr:row>1</xdr:row>
      <xdr:rowOff>428625</xdr:rowOff>
    </xdr:to>
    <xdr:sp macro="" textlink="">
      <xdr:nvSpPr>
        <xdr:cNvPr id="7" name="4 Pentágono">
          <a:hlinkClick xmlns:r="http://schemas.openxmlformats.org/officeDocument/2006/relationships" r:id="rId2"/>
          <a:extLst>
            <a:ext uri="{FF2B5EF4-FFF2-40B4-BE49-F238E27FC236}">
              <a16:creationId xmlns:a16="http://schemas.microsoft.com/office/drawing/2014/main" id="{52F5C82F-2AFC-4935-BD2F-5FBEEB669309}"/>
            </a:ext>
          </a:extLst>
        </xdr:cNvPr>
        <xdr:cNvSpPr/>
      </xdr:nvSpPr>
      <xdr:spPr>
        <a:xfrm flipH="1">
          <a:off x="15944849" y="161925"/>
          <a:ext cx="847725" cy="428625"/>
        </a:xfrm>
        <a:prstGeom prst="homePlate">
          <a:avLst>
            <a:gd name="adj" fmla="val 49370"/>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xdr:colOff>
      <xdr:row>1</xdr:row>
      <xdr:rowOff>9525</xdr:rowOff>
    </xdr:from>
    <xdr:to>
      <xdr:col>17</xdr:col>
      <xdr:colOff>38101</xdr:colOff>
      <xdr:row>1</xdr:row>
      <xdr:rowOff>428625</xdr:rowOff>
    </xdr:to>
    <xdr:sp macro="" textlink="">
      <xdr:nvSpPr>
        <xdr:cNvPr id="2" name="1 Rectángulo redondeado">
          <a:extLst>
            <a:ext uri="{FF2B5EF4-FFF2-40B4-BE49-F238E27FC236}">
              <a16:creationId xmlns:a16="http://schemas.microsoft.com/office/drawing/2014/main" id="{00000000-0008-0000-0500-000002000000}"/>
            </a:ext>
          </a:extLst>
        </xdr:cNvPr>
        <xdr:cNvSpPr/>
      </xdr:nvSpPr>
      <xdr:spPr>
        <a:xfrm>
          <a:off x="581026" y="171450"/>
          <a:ext cx="1455420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1</xdr:colOff>
      <xdr:row>2</xdr:row>
      <xdr:rowOff>0</xdr:rowOff>
    </xdr:from>
    <xdr:to>
      <xdr:col>17</xdr:col>
      <xdr:colOff>38101</xdr:colOff>
      <xdr:row>2</xdr:row>
      <xdr:rowOff>333375</xdr:rowOff>
    </xdr:to>
    <xdr:sp macro="" textlink="">
      <xdr:nvSpPr>
        <xdr:cNvPr id="3" name="2 Rectángulo redondeado">
          <a:extLst>
            <a:ext uri="{FF2B5EF4-FFF2-40B4-BE49-F238E27FC236}">
              <a16:creationId xmlns:a16="http://schemas.microsoft.com/office/drawing/2014/main" id="{00000000-0008-0000-0500-000003000000}"/>
            </a:ext>
          </a:extLst>
        </xdr:cNvPr>
        <xdr:cNvSpPr/>
      </xdr:nvSpPr>
      <xdr:spPr>
        <a:xfrm>
          <a:off x="581026" y="676275"/>
          <a:ext cx="145542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declarados concluidos art.  470 TRLC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552451</xdr:colOff>
      <xdr:row>24</xdr:row>
      <xdr:rowOff>85725</xdr:rowOff>
    </xdr:from>
    <xdr:to>
      <xdr:col>17</xdr:col>
      <xdr:colOff>9526</xdr:colOff>
      <xdr:row>25</xdr:row>
      <xdr:rowOff>9525</xdr:rowOff>
    </xdr:to>
    <xdr:sp macro="" textlink="">
      <xdr:nvSpPr>
        <xdr:cNvPr id="4" name="3 Rectángulo redondeado">
          <a:extLst>
            <a:ext uri="{FF2B5EF4-FFF2-40B4-BE49-F238E27FC236}">
              <a16:creationId xmlns:a16="http://schemas.microsoft.com/office/drawing/2014/main" id="{00000000-0008-0000-0500-000004000000}"/>
            </a:ext>
          </a:extLst>
        </xdr:cNvPr>
        <xdr:cNvSpPr/>
      </xdr:nvSpPr>
      <xdr:spPr>
        <a:xfrm>
          <a:off x="552451" y="5857875"/>
          <a:ext cx="145542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declarados concluidos art. 470 TRLC</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500-000005000000}"/>
            </a:ext>
          </a:extLst>
        </xdr:cNvPr>
        <xdr:cNvSpPr/>
      </xdr:nvSpPr>
      <xdr:spPr>
        <a:xfrm flipH="1">
          <a:off x="1691640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9</xdr:col>
      <xdr:colOff>790574</xdr:colOff>
      <xdr:row>3</xdr:row>
      <xdr:rowOff>152400</xdr:rowOff>
    </xdr:from>
    <xdr:to>
      <xdr:col>17</xdr:col>
      <xdr:colOff>19049</xdr:colOff>
      <xdr:row>19</xdr:row>
      <xdr:rowOff>180975</xdr:rowOff>
    </xdr:to>
    <xdr:graphicFrame macro="">
      <xdr:nvGraphicFramePr>
        <xdr:cNvPr id="6" name="Gráfico 5">
          <a:extLst>
            <a:ext uri="{FF2B5EF4-FFF2-40B4-BE49-F238E27FC236}">
              <a16:creationId xmlns:a16="http://schemas.microsoft.com/office/drawing/2014/main" id="{EDA22C26-2013-43AE-B0D0-8671A635F3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9525</xdr:colOff>
      <xdr:row>1</xdr:row>
      <xdr:rowOff>19050</xdr:rowOff>
    </xdr:from>
    <xdr:to>
      <xdr:col>17</xdr:col>
      <xdr:colOff>0</xdr:colOff>
      <xdr:row>1</xdr:row>
      <xdr:rowOff>438150</xdr:rowOff>
    </xdr:to>
    <xdr:sp macro="" textlink="">
      <xdr:nvSpPr>
        <xdr:cNvPr id="2" name="1 Rectángulo redondeado">
          <a:extLst>
            <a:ext uri="{FF2B5EF4-FFF2-40B4-BE49-F238E27FC236}">
              <a16:creationId xmlns:a16="http://schemas.microsoft.com/office/drawing/2014/main" id="{00000000-0008-0000-0600-000002000000}"/>
            </a:ext>
          </a:extLst>
        </xdr:cNvPr>
        <xdr:cNvSpPr/>
      </xdr:nvSpPr>
      <xdr:spPr>
        <a:xfrm>
          <a:off x="590550" y="180975"/>
          <a:ext cx="145256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2</xdr:row>
      <xdr:rowOff>0</xdr:rowOff>
    </xdr:from>
    <xdr:to>
      <xdr:col>17</xdr:col>
      <xdr:colOff>9525</xdr:colOff>
      <xdr:row>2</xdr:row>
      <xdr:rowOff>333375</xdr:rowOff>
    </xdr:to>
    <xdr:sp macro="" textlink="">
      <xdr:nvSpPr>
        <xdr:cNvPr id="3" name="2 Rectángulo redondeado">
          <a:extLst>
            <a:ext uri="{FF2B5EF4-FFF2-40B4-BE49-F238E27FC236}">
              <a16:creationId xmlns:a16="http://schemas.microsoft.com/office/drawing/2014/main" id="{00000000-0008-0000-0600-000003000000}"/>
            </a:ext>
          </a:extLst>
        </xdr:cNvPr>
        <xdr:cNvSpPr/>
      </xdr:nvSpPr>
      <xdr:spPr>
        <a:xfrm>
          <a:off x="581025" y="676275"/>
          <a:ext cx="145446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Fase de convenio aperturados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95250</xdr:rowOff>
    </xdr:from>
    <xdr:to>
      <xdr:col>17</xdr:col>
      <xdr:colOff>76199</xdr:colOff>
      <xdr:row>25</xdr:row>
      <xdr:rowOff>9525</xdr:rowOff>
    </xdr:to>
    <xdr:sp macro="" textlink="">
      <xdr:nvSpPr>
        <xdr:cNvPr id="4" name="3 Rectángulo redondeado">
          <a:extLst>
            <a:ext uri="{FF2B5EF4-FFF2-40B4-BE49-F238E27FC236}">
              <a16:creationId xmlns:a16="http://schemas.microsoft.com/office/drawing/2014/main" id="{00000000-0008-0000-0600-000004000000}"/>
            </a:ext>
          </a:extLst>
        </xdr:cNvPr>
        <xdr:cNvSpPr/>
      </xdr:nvSpPr>
      <xdr:spPr>
        <a:xfrm>
          <a:off x="581025" y="5924550"/>
          <a:ext cx="14611349"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Fase de convenio</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600-000005000000}"/>
            </a:ext>
          </a:extLst>
        </xdr:cNvPr>
        <xdr:cNvSpPr/>
      </xdr:nvSpPr>
      <xdr:spPr>
        <a:xfrm flipH="1">
          <a:off x="1693545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9</xdr:col>
      <xdr:colOff>819149</xdr:colOff>
      <xdr:row>3</xdr:row>
      <xdr:rowOff>142874</xdr:rowOff>
    </xdr:from>
    <xdr:to>
      <xdr:col>16</xdr:col>
      <xdr:colOff>809624</xdr:colOff>
      <xdr:row>19</xdr:row>
      <xdr:rowOff>190501</xdr:rowOff>
    </xdr:to>
    <xdr:graphicFrame macro="">
      <xdr:nvGraphicFramePr>
        <xdr:cNvPr id="6" name="Gráfico 5">
          <a:extLst>
            <a:ext uri="{FF2B5EF4-FFF2-40B4-BE49-F238E27FC236}">
              <a16:creationId xmlns:a16="http://schemas.microsoft.com/office/drawing/2014/main" id="{26B0154C-F0F0-4B22-ABAB-9128A7FE47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specto">
      <a:maj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ajorFont>
      <a:min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pageSetUpPr fitToPage="1"/>
  </sheetPr>
  <dimension ref="A1:L28"/>
  <sheetViews>
    <sheetView tabSelected="1" zoomScaleNormal="100" workbookViewId="0"/>
  </sheetViews>
  <sheetFormatPr baseColWidth="10" defaultRowHeight="12.75" x14ac:dyDescent="0.2"/>
  <cols>
    <col min="1" max="1" width="12.140625" style="1" customWidth="1"/>
    <col min="2" max="2" width="11.85546875" style="1" customWidth="1"/>
    <col min="3" max="3" width="13.140625" style="1" customWidth="1"/>
    <col min="4" max="4" width="11.42578125" style="1"/>
    <col min="5" max="5" width="21.5703125" style="1" customWidth="1"/>
    <col min="6" max="16384" width="11.42578125" style="1"/>
  </cols>
  <sheetData>
    <row r="1" spans="1:12" ht="15" customHeight="1" x14ac:dyDescent="0.2"/>
    <row r="2" spans="1:12" ht="15" customHeight="1" x14ac:dyDescent="0.25">
      <c r="E2" s="2"/>
      <c r="F2" s="3"/>
      <c r="G2" s="3"/>
      <c r="H2" s="3"/>
      <c r="I2" s="3"/>
      <c r="J2" s="3"/>
      <c r="K2" s="3"/>
      <c r="L2" s="3"/>
    </row>
    <row r="3" spans="1:12" ht="15" customHeight="1" x14ac:dyDescent="0.25">
      <c r="D3" s="3"/>
      <c r="E3" s="2"/>
      <c r="F3" s="3"/>
      <c r="G3" s="3"/>
      <c r="H3" s="3"/>
      <c r="I3" s="3"/>
      <c r="J3" s="3"/>
      <c r="K3" s="3"/>
    </row>
    <row r="4" spans="1:12" ht="15" customHeight="1" x14ac:dyDescent="0.25">
      <c r="E4" s="2"/>
      <c r="F4" s="3"/>
      <c r="G4" s="3"/>
      <c r="H4" s="4"/>
      <c r="I4" s="2"/>
      <c r="J4" s="3"/>
      <c r="K4" s="3"/>
    </row>
    <row r="5" spans="1:12" x14ac:dyDescent="0.2">
      <c r="A5" s="10"/>
      <c r="B5" s="11"/>
      <c r="C5" s="11"/>
    </row>
    <row r="6" spans="1:12" x14ac:dyDescent="0.2">
      <c r="A6" s="10"/>
      <c r="B6" s="12"/>
      <c r="C6" s="12"/>
    </row>
    <row r="7" spans="1:12" x14ac:dyDescent="0.2">
      <c r="A7" s="13"/>
      <c r="B7" s="14"/>
      <c r="C7" s="14"/>
    </row>
    <row r="8" spans="1:12" ht="21.75" customHeight="1" x14ac:dyDescent="0.2"/>
    <row r="9" spans="1:12" ht="21.75" customHeight="1" x14ac:dyDescent="0.2"/>
    <row r="10" spans="1:12" ht="21.75" customHeight="1" x14ac:dyDescent="0.2"/>
    <row r="11" spans="1:12" ht="21.75" customHeight="1" x14ac:dyDescent="0.2"/>
    <row r="12" spans="1:12" ht="21.75" customHeight="1" x14ac:dyDescent="0.2"/>
    <row r="13" spans="1:12" ht="21.75" customHeight="1" x14ac:dyDescent="0.2"/>
    <row r="14" spans="1:12" ht="21" customHeight="1" x14ac:dyDescent="0.2">
      <c r="B14" s="15" t="s">
        <v>14</v>
      </c>
      <c r="C14" s="15"/>
      <c r="D14" s="15"/>
      <c r="E14" s="15"/>
      <c r="F14" s="15"/>
      <c r="G14" s="15"/>
      <c r="J14" s="5"/>
    </row>
    <row r="15" spans="1:12" ht="21" customHeight="1" x14ac:dyDescent="0.2">
      <c r="B15" s="15" t="s">
        <v>38</v>
      </c>
      <c r="C15" s="15"/>
      <c r="D15" s="15"/>
      <c r="E15" s="15"/>
      <c r="F15" s="15"/>
      <c r="G15" s="15"/>
      <c r="J15" s="5"/>
    </row>
    <row r="16" spans="1:12" ht="21" customHeight="1" x14ac:dyDescent="0.2">
      <c r="B16" s="66" t="s">
        <v>112</v>
      </c>
      <c r="C16" s="66"/>
      <c r="D16" s="66"/>
      <c r="E16" s="66"/>
      <c r="F16" s="15"/>
      <c r="G16" s="15"/>
      <c r="J16" s="5"/>
    </row>
    <row r="17" spans="2:10" ht="21" customHeight="1" x14ac:dyDescent="0.2">
      <c r="B17" s="71" t="s">
        <v>175</v>
      </c>
      <c r="C17" s="71"/>
      <c r="D17" s="71"/>
      <c r="E17" s="71"/>
      <c r="F17" s="71"/>
      <c r="G17" s="75"/>
      <c r="J17" s="5"/>
    </row>
    <row r="18" spans="2:10" ht="21" customHeight="1" x14ac:dyDescent="0.2">
      <c r="B18" s="71" t="s">
        <v>176</v>
      </c>
      <c r="C18" s="71"/>
      <c r="D18" s="71"/>
      <c r="E18" s="71"/>
      <c r="F18" s="75"/>
      <c r="G18" s="71"/>
      <c r="J18" s="5"/>
    </row>
    <row r="19" spans="2:10" ht="21" customHeight="1" x14ac:dyDescent="0.2">
      <c r="B19" s="15" t="s">
        <v>42</v>
      </c>
      <c r="C19" s="15"/>
      <c r="D19" s="15"/>
      <c r="E19" s="15"/>
      <c r="F19" s="15"/>
      <c r="G19" s="15"/>
      <c r="J19" s="5"/>
    </row>
    <row r="20" spans="2:10" ht="21" customHeight="1" x14ac:dyDescent="0.2">
      <c r="B20" s="15" t="s">
        <v>106</v>
      </c>
      <c r="C20" s="15"/>
      <c r="D20" s="15"/>
      <c r="E20" s="15"/>
      <c r="F20" s="15"/>
      <c r="G20" s="15"/>
      <c r="J20" s="5"/>
    </row>
    <row r="21" spans="2:10" ht="21" customHeight="1" x14ac:dyDescent="0.2">
      <c r="B21" s="15" t="s">
        <v>43</v>
      </c>
      <c r="C21" s="15"/>
      <c r="D21" s="15"/>
      <c r="E21" s="15"/>
      <c r="F21" s="15"/>
      <c r="G21" s="15"/>
      <c r="J21" s="5"/>
    </row>
    <row r="22" spans="2:10" ht="21" customHeight="1" x14ac:dyDescent="0.2">
      <c r="B22" s="15" t="s">
        <v>44</v>
      </c>
      <c r="C22" s="15"/>
      <c r="D22" s="15"/>
      <c r="E22" s="15"/>
      <c r="F22" s="15"/>
      <c r="G22" s="15"/>
      <c r="J22" s="5"/>
    </row>
    <row r="23" spans="2:10" ht="21" customHeight="1" x14ac:dyDescent="0.2">
      <c r="B23" s="15" t="s">
        <v>108</v>
      </c>
      <c r="C23" s="15"/>
      <c r="D23" s="15"/>
      <c r="E23" s="15"/>
      <c r="F23" s="15"/>
      <c r="G23" s="15"/>
      <c r="J23" s="5"/>
    </row>
    <row r="24" spans="2:10" ht="21" customHeight="1" x14ac:dyDescent="0.2">
      <c r="B24" s="15" t="s">
        <v>93</v>
      </c>
      <c r="C24" s="15"/>
      <c r="D24" s="15"/>
      <c r="E24" s="15"/>
      <c r="F24" s="15"/>
      <c r="G24" s="15"/>
      <c r="H24" s="15"/>
      <c r="J24" s="5"/>
    </row>
    <row r="25" spans="2:10" ht="21" customHeight="1" x14ac:dyDescent="0.2">
      <c r="B25" s="15" t="s">
        <v>107</v>
      </c>
      <c r="C25" s="28"/>
      <c r="D25" s="28"/>
      <c r="E25" s="28"/>
      <c r="F25" s="15"/>
      <c r="G25" s="15"/>
      <c r="I25" s="5"/>
    </row>
    <row r="26" spans="2:10" ht="21" customHeight="1" x14ac:dyDescent="0.2">
      <c r="B26" s="15" t="s">
        <v>105</v>
      </c>
      <c r="C26" s="15"/>
      <c r="D26" s="15"/>
      <c r="E26" s="15"/>
      <c r="F26" s="15"/>
      <c r="G26" s="15"/>
      <c r="H26" s="15"/>
      <c r="J26" s="5"/>
    </row>
    <row r="27" spans="2:10" ht="18" customHeight="1" x14ac:dyDescent="0.25">
      <c r="B27" s="64" t="s">
        <v>170</v>
      </c>
      <c r="C27" s="2"/>
      <c r="D27"/>
      <c r="E27"/>
      <c r="F27"/>
      <c r="G27"/>
      <c r="H27"/>
      <c r="I27"/>
      <c r="J27"/>
    </row>
    <row r="28" spans="2:10" ht="15" x14ac:dyDescent="0.2">
      <c r="I28" s="9"/>
      <c r="J28" s="6"/>
    </row>
  </sheetData>
  <phoneticPr fontId="0" type="noConversion"/>
  <hyperlinks>
    <hyperlink ref="B14" location="Resumen!A1" display="Resumen" xr:uid="{00000000-0004-0000-0000-000000000000}"/>
    <hyperlink ref="B16" location="'Concursos presentados TSJ'!A1" display="Concursos presentados por TSJ" xr:uid="{00000000-0004-0000-0000-000001000000}"/>
    <hyperlink ref="B15" location="'Concursos presentados TSJ'!A1" display="Concursos presentados por TSJ" xr:uid="{00000000-0004-0000-0000-000005000000}"/>
    <hyperlink ref="B21:E21" location="'Concursos Convenio TSJ'!A1" display="Concursos. Fase de convenio por TSJ" xr:uid="{00000000-0004-0000-0000-000006000000}"/>
    <hyperlink ref="D28:J28" location="'Lanzamientos 1· instancia prov'!A1" display="Lanzamientos recibidos en los Juzgados de 1ª  instancia por provincias" xr:uid="{00000000-0004-0000-0000-000007000000}"/>
    <hyperlink ref="B20:D20" location="'Concursos declarados art. 176 b'!A1" display="Concursos declarados art. 176 bis por TSJ" xr:uid="{00000000-0004-0000-0000-00000A000000}"/>
    <hyperlink ref="B20:F20" location="'Con. declarados art.176 b TSJ'!A1" display="Concursos declarados art. 176 bis por TSJ" xr:uid="{00000000-0004-0000-0000-00000C000000}"/>
    <hyperlink ref="B19:D19" location="'Concursos declarados TSJ'!A1" display="Concursos declarados por TSJ" xr:uid="{00000000-0004-0000-0000-00000E000000}"/>
    <hyperlink ref="B23" location="'E.R.E''s TSJ'!A1" display="Concursos. Expedientes del art. 64 LC por TSJ" xr:uid="{00000000-0004-0000-0000-00000F000000}"/>
    <hyperlink ref="B23:F23" location="'E.R.E''s TSJ'!A1" display="Concursos. Expedientes del art. 64 LC por TSJ" xr:uid="{00000000-0004-0000-0000-000013000000}"/>
    <hyperlink ref="B20:G20" location="'Con. declarados concluidos TSJ'!A1" display="Concursos declarados concluidos art. 176 bis por TSJ" xr:uid="{00000000-0004-0000-0000-000015000000}"/>
    <hyperlink ref="B22:E22" location="'Concursos Liquidación TSJ'!A1" display="Concursos. Liquidación por TSJ" xr:uid="{00000000-0004-0000-0000-000016000000}"/>
    <hyperlink ref="B15:E15" location="'Definiciones y conceptos'!A1" display="Definiciones y conceptos" xr:uid="{00000000-0004-0000-0000-000017000000}"/>
    <hyperlink ref="B24:G24" location="'Consecutivos tramite TSJ'!A1" display="Concursos consecutivos admitidos a trámite por TSJ" xr:uid="{00000000-0004-0000-0000-000018000000}"/>
    <hyperlink ref="B26:H26" location="'Consecutivos declar conclu  TSJ'!A1" display="Concursos consecutivos declarados y concluidos art. 176 bis por TSJ" xr:uid="{00000000-0004-0000-0000-000019000000}"/>
    <hyperlink ref="B25" location="'Consecutivos declarados TSJ'!A1" display="Consecutivos declarados TSJ'!A1" xr:uid="{BF93C2C5-D99F-4285-A0C5-4C2E28945FC5}"/>
    <hyperlink ref="B17" location="'Conc pres TSJ  pers fis empresa'!A1" display="Concursos presentados por TSJ. Personas físicas empresarios" xr:uid="{626B6E15-06FF-4C48-A1C2-D27DF6094749}"/>
    <hyperlink ref="B27" location="Provincias!A1" display="Datos provinciales" xr:uid="{50BA5849-DC44-4113-8B6D-569343D14BDA}"/>
    <hyperlink ref="B16:E16" location="'Concursos presentados TSJ total'!A1" display="Total concursos presentados por TSJ" xr:uid="{973A79F4-0062-4658-BB92-4F04BF2B19AE}"/>
    <hyperlink ref="B18" location="'Concursos presentados TSJ'!A1" display="Concursos presentados por TSJ" xr:uid="{F5EC2A62-C073-45C6-A133-D391C9DC0D33}"/>
    <hyperlink ref="B18:E18" location="'Conc pres TSJ persona juridica'!A1" display="Concursos presentados por TSJ. Personas jurídicas" xr:uid="{5EF6804E-EC4C-40CA-BB7A-E36CFE605B84}"/>
    <hyperlink ref="B17:G17" location="'Concursos TSJ  pers fis empresa'!A1" display="Concursos presentados por TSJ. Personas físicas empresarios" xr:uid="{E132A12C-52C7-476B-A36B-E5A771A9C6A1}"/>
    <hyperlink ref="B18:F18" location="'Concursos TSJ persona juridica'!A1" display="Concursos presentados por TSJ. Personas jurídicas" xr:uid="{B37AAA1A-3D4D-43D0-9D93-72C21E974EEB}"/>
  </hyperlinks>
  <pageMargins left="0.75" right="0.75" top="1" bottom="1" header="0" footer="0"/>
  <pageSetup paperSize="9" scale="69" orientation="portrait" verticalDpi="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8"/>
  <dimension ref="B2:Q45"/>
  <sheetViews>
    <sheetView zoomScaleNormal="100" workbookViewId="0"/>
  </sheetViews>
  <sheetFormatPr baseColWidth="10" defaultRowHeight="12.75" x14ac:dyDescent="0.2"/>
  <cols>
    <col min="1" max="1" width="8.7109375" style="7" customWidth="1"/>
    <col min="2" max="2" width="33.140625" style="7" customWidth="1"/>
    <col min="3" max="90" width="12.28515625" style="7" customWidth="1"/>
    <col min="91" max="16384" width="11.42578125" style="7"/>
  </cols>
  <sheetData>
    <row r="2" spans="2:17" ht="40.5" customHeight="1" x14ac:dyDescent="0.25">
      <c r="B2" s="24"/>
      <c r="C2" s="26"/>
      <c r="D2" s="26"/>
      <c r="Q2" s="16"/>
    </row>
    <row r="3" spans="2:17" s="25" customFormat="1" ht="28.5" customHeight="1" x14ac:dyDescent="0.2">
      <c r="B3" s="42"/>
      <c r="C3" s="43"/>
      <c r="D3" s="43"/>
    </row>
    <row r="4" spans="2:17" ht="15" x14ac:dyDescent="0.2">
      <c r="B4" s="27"/>
    </row>
    <row r="5" spans="2:17" ht="39" customHeight="1" x14ac:dyDescent="0.2">
      <c r="C5" s="31" t="s">
        <v>111</v>
      </c>
      <c r="D5" s="31" t="s">
        <v>171</v>
      </c>
      <c r="E5" s="31" t="s">
        <v>172</v>
      </c>
      <c r="F5" s="52" t="s">
        <v>173</v>
      </c>
      <c r="G5" s="31" t="s">
        <v>174</v>
      </c>
      <c r="H5" s="31" t="s">
        <v>181</v>
      </c>
    </row>
    <row r="6" spans="2:17" ht="17.100000000000001" customHeight="1" thickBot="1" x14ac:dyDescent="0.25">
      <c r="B6" s="33" t="s">
        <v>30</v>
      </c>
      <c r="C6" s="34">
        <v>98</v>
      </c>
      <c r="D6" s="34">
        <v>103</v>
      </c>
      <c r="E6" s="34">
        <v>64</v>
      </c>
      <c r="F6" s="34">
        <v>101</v>
      </c>
      <c r="G6" s="34">
        <v>108</v>
      </c>
      <c r="H6" s="34">
        <v>96</v>
      </c>
    </row>
    <row r="7" spans="2:17" ht="17.100000000000001" customHeight="1" thickBot="1" x14ac:dyDescent="0.25">
      <c r="B7" s="33" t="s">
        <v>31</v>
      </c>
      <c r="C7" s="34">
        <v>24</v>
      </c>
      <c r="D7" s="34">
        <v>21</v>
      </c>
      <c r="E7" s="34">
        <v>17</v>
      </c>
      <c r="F7" s="34">
        <v>16</v>
      </c>
      <c r="G7" s="34">
        <v>22</v>
      </c>
      <c r="H7" s="34">
        <v>19</v>
      </c>
    </row>
    <row r="8" spans="2:17" ht="17.100000000000001" customHeight="1" thickBot="1" x14ac:dyDescent="0.25">
      <c r="B8" s="33" t="s">
        <v>99</v>
      </c>
      <c r="C8" s="34">
        <v>12</v>
      </c>
      <c r="D8" s="34">
        <v>15</v>
      </c>
      <c r="E8" s="34">
        <v>6</v>
      </c>
      <c r="F8" s="34">
        <v>4</v>
      </c>
      <c r="G8" s="34">
        <v>9</v>
      </c>
      <c r="H8" s="34">
        <v>20</v>
      </c>
    </row>
    <row r="9" spans="2:17" ht="17.100000000000001" customHeight="1" thickBot="1" x14ac:dyDescent="0.25">
      <c r="B9" s="33" t="s">
        <v>26</v>
      </c>
      <c r="C9" s="34">
        <v>33</v>
      </c>
      <c r="D9" s="34">
        <v>24</v>
      </c>
      <c r="E9" s="34">
        <v>11</v>
      </c>
      <c r="F9" s="34">
        <v>12</v>
      </c>
      <c r="G9" s="34">
        <v>31</v>
      </c>
      <c r="H9" s="34">
        <v>26</v>
      </c>
    </row>
    <row r="10" spans="2:17" ht="17.100000000000001" customHeight="1" thickBot="1" x14ac:dyDescent="0.25">
      <c r="B10" s="33" t="s">
        <v>8</v>
      </c>
      <c r="C10" s="34">
        <v>41</v>
      </c>
      <c r="D10" s="34">
        <v>24</v>
      </c>
      <c r="E10" s="34">
        <v>19</v>
      </c>
      <c r="F10" s="34">
        <v>7</v>
      </c>
      <c r="G10" s="34">
        <v>37</v>
      </c>
      <c r="H10" s="34">
        <v>33</v>
      </c>
    </row>
    <row r="11" spans="2:17" ht="17.100000000000001" customHeight="1" thickBot="1" x14ac:dyDescent="0.25">
      <c r="B11" s="33" t="s">
        <v>9</v>
      </c>
      <c r="C11" s="34">
        <v>5</v>
      </c>
      <c r="D11" s="34">
        <v>9</v>
      </c>
      <c r="E11" s="34">
        <v>5</v>
      </c>
      <c r="F11" s="34">
        <v>9</v>
      </c>
      <c r="G11" s="34">
        <v>9</v>
      </c>
      <c r="H11" s="34">
        <v>3</v>
      </c>
    </row>
    <row r="12" spans="2:17" ht="17.100000000000001" customHeight="1" thickBot="1" x14ac:dyDescent="0.25">
      <c r="B12" s="33" t="s">
        <v>32</v>
      </c>
      <c r="C12" s="34">
        <v>36</v>
      </c>
      <c r="D12" s="34">
        <v>27</v>
      </c>
      <c r="E12" s="34">
        <v>22</v>
      </c>
      <c r="F12" s="34">
        <v>31</v>
      </c>
      <c r="G12" s="34">
        <v>34</v>
      </c>
      <c r="H12" s="34">
        <v>40</v>
      </c>
    </row>
    <row r="13" spans="2:17" ht="17.100000000000001" customHeight="1" thickBot="1" x14ac:dyDescent="0.25">
      <c r="B13" s="33" t="s">
        <v>28</v>
      </c>
      <c r="C13" s="34">
        <v>10</v>
      </c>
      <c r="D13" s="34">
        <v>12</v>
      </c>
      <c r="E13" s="34">
        <v>8</v>
      </c>
      <c r="F13" s="34">
        <v>12</v>
      </c>
      <c r="G13" s="34">
        <v>5</v>
      </c>
      <c r="H13" s="34">
        <v>7</v>
      </c>
    </row>
    <row r="14" spans="2:17" ht="17.100000000000001" customHeight="1" thickBot="1" x14ac:dyDescent="0.25">
      <c r="B14" s="33" t="s">
        <v>18</v>
      </c>
      <c r="C14" s="34">
        <v>267</v>
      </c>
      <c r="D14" s="34">
        <v>245</v>
      </c>
      <c r="E14" s="34">
        <v>255</v>
      </c>
      <c r="F14" s="34">
        <v>284</v>
      </c>
      <c r="G14" s="34">
        <v>352</v>
      </c>
      <c r="H14" s="34">
        <v>305</v>
      </c>
    </row>
    <row r="15" spans="2:17" ht="17.100000000000001" customHeight="1" thickBot="1" x14ac:dyDescent="0.25">
      <c r="B15" s="33" t="s">
        <v>27</v>
      </c>
      <c r="C15" s="34">
        <v>105</v>
      </c>
      <c r="D15" s="34">
        <v>67</v>
      </c>
      <c r="E15" s="34">
        <v>49</v>
      </c>
      <c r="F15" s="34">
        <v>56</v>
      </c>
      <c r="G15" s="34">
        <v>63</v>
      </c>
      <c r="H15" s="34">
        <v>62</v>
      </c>
    </row>
    <row r="16" spans="2:17" ht="17.100000000000001" customHeight="1" thickBot="1" x14ac:dyDescent="0.25">
      <c r="B16" s="33" t="s">
        <v>15</v>
      </c>
      <c r="C16" s="34">
        <v>13</v>
      </c>
      <c r="D16" s="34">
        <v>16</v>
      </c>
      <c r="E16" s="34">
        <v>6</v>
      </c>
      <c r="F16" s="34">
        <v>19</v>
      </c>
      <c r="G16" s="34">
        <v>8</v>
      </c>
      <c r="H16" s="34">
        <v>8</v>
      </c>
    </row>
    <row r="17" spans="2:14" ht="17.100000000000001" customHeight="1" thickBot="1" x14ac:dyDescent="0.25">
      <c r="B17" s="33" t="s">
        <v>10</v>
      </c>
      <c r="C17" s="34">
        <v>68</v>
      </c>
      <c r="D17" s="34">
        <v>53</v>
      </c>
      <c r="E17" s="34">
        <v>41</v>
      </c>
      <c r="F17" s="34">
        <v>57</v>
      </c>
      <c r="G17" s="34">
        <v>68</v>
      </c>
      <c r="H17" s="34">
        <v>65</v>
      </c>
    </row>
    <row r="18" spans="2:14" ht="17.100000000000001" customHeight="1" thickBot="1" x14ac:dyDescent="0.25">
      <c r="B18" s="33" t="s">
        <v>100</v>
      </c>
      <c r="C18" s="34">
        <v>156</v>
      </c>
      <c r="D18" s="34">
        <v>122</v>
      </c>
      <c r="E18" s="34">
        <v>58</v>
      </c>
      <c r="F18" s="34">
        <v>116</v>
      </c>
      <c r="G18" s="34">
        <v>151</v>
      </c>
      <c r="H18" s="34">
        <v>116</v>
      </c>
    </row>
    <row r="19" spans="2:14" ht="17.100000000000001" customHeight="1" thickBot="1" x14ac:dyDescent="0.25">
      <c r="B19" s="33" t="s">
        <v>101</v>
      </c>
      <c r="C19" s="34">
        <v>28</v>
      </c>
      <c r="D19" s="34">
        <v>26</v>
      </c>
      <c r="E19" s="34">
        <v>19</v>
      </c>
      <c r="F19" s="34">
        <v>19</v>
      </c>
      <c r="G19" s="34">
        <v>30</v>
      </c>
      <c r="H19" s="34">
        <v>42</v>
      </c>
    </row>
    <row r="20" spans="2:14" ht="17.100000000000001" customHeight="1" thickBot="1" x14ac:dyDescent="0.25">
      <c r="B20" s="33" t="s">
        <v>102</v>
      </c>
      <c r="C20" s="34">
        <v>11</v>
      </c>
      <c r="D20" s="34">
        <v>9</v>
      </c>
      <c r="E20" s="34">
        <v>9</v>
      </c>
      <c r="F20" s="34">
        <v>7</v>
      </c>
      <c r="G20" s="34">
        <v>7</v>
      </c>
      <c r="H20" s="34">
        <v>12</v>
      </c>
    </row>
    <row r="21" spans="2:14" ht="17.100000000000001" customHeight="1" thickBot="1" x14ac:dyDescent="0.25">
      <c r="B21" s="33" t="s">
        <v>29</v>
      </c>
      <c r="C21" s="34">
        <v>16</v>
      </c>
      <c r="D21" s="34">
        <v>12</v>
      </c>
      <c r="E21" s="34">
        <v>26</v>
      </c>
      <c r="F21" s="34">
        <v>9</v>
      </c>
      <c r="G21" s="34">
        <v>54</v>
      </c>
      <c r="H21" s="34">
        <v>37</v>
      </c>
      <c r="K21" s="67"/>
      <c r="L21" s="67"/>
      <c r="M21" s="67"/>
      <c r="N21" s="67"/>
    </row>
    <row r="22" spans="2:14" ht="17.100000000000001" customHeight="1" thickBot="1" x14ac:dyDescent="0.25">
      <c r="B22" s="33" t="s">
        <v>11</v>
      </c>
      <c r="C22" s="34">
        <v>9</v>
      </c>
      <c r="D22" s="34">
        <v>3</v>
      </c>
      <c r="E22" s="34">
        <v>4</v>
      </c>
      <c r="F22" s="34">
        <v>3</v>
      </c>
      <c r="G22" s="34">
        <v>6</v>
      </c>
      <c r="H22" s="34">
        <v>8</v>
      </c>
    </row>
    <row r="23" spans="2:14" ht="17.100000000000001" customHeight="1" thickBot="1" x14ac:dyDescent="0.25">
      <c r="B23" s="54" t="s">
        <v>16</v>
      </c>
      <c r="C23" s="53">
        <v>932</v>
      </c>
      <c r="D23" s="53">
        <v>788</v>
      </c>
      <c r="E23" s="53">
        <v>619</v>
      </c>
      <c r="F23" s="53">
        <v>762</v>
      </c>
      <c r="G23" s="53">
        <f>SUM(G6:G22)</f>
        <v>994</v>
      </c>
      <c r="H23" s="53">
        <f>SUM(H6:H22)</f>
        <v>899</v>
      </c>
    </row>
    <row r="24" spans="2:14" ht="25.5" customHeight="1" x14ac:dyDescent="0.2"/>
    <row r="25" spans="2:14" ht="33.75" customHeight="1" x14ac:dyDescent="0.2">
      <c r="B25" s="55"/>
      <c r="C25" s="55"/>
      <c r="D25" s="55"/>
      <c r="E25" s="55"/>
    </row>
    <row r="27" spans="2:14" ht="39" customHeight="1" x14ac:dyDescent="0.2">
      <c r="C27" s="32" t="s">
        <v>178</v>
      </c>
      <c r="D27" s="32" t="s">
        <v>184</v>
      </c>
    </row>
    <row r="28" spans="2:14" ht="17.100000000000001" customHeight="1" thickBot="1" x14ac:dyDescent="0.25">
      <c r="B28" s="33" t="s">
        <v>30</v>
      </c>
      <c r="C28" s="35">
        <f>+IF(C6&gt;0,(G6-C6)/C6,"-")</f>
        <v>0.10204081632653061</v>
      </c>
      <c r="D28" s="35">
        <f>+IF(D6&gt;0,(H6-D6)/D6,"-")</f>
        <v>-6.7961165048543687E-2</v>
      </c>
    </row>
    <row r="29" spans="2:14" ht="17.100000000000001" customHeight="1" thickBot="1" x14ac:dyDescent="0.25">
      <c r="B29" s="33" t="s">
        <v>31</v>
      </c>
      <c r="C29" s="35">
        <f t="shared" ref="C29:C45" si="0">+IF(C7&gt;0,(G7-C7)/C7,"-")</f>
        <v>-8.3333333333333329E-2</v>
      </c>
      <c r="D29" s="35">
        <f t="shared" ref="D29:D45" si="1">+IF(D7&gt;0,(H7-D7)/D7,"-")</f>
        <v>-9.5238095238095233E-2</v>
      </c>
    </row>
    <row r="30" spans="2:14" ht="17.100000000000001" customHeight="1" thickBot="1" x14ac:dyDescent="0.25">
      <c r="B30" s="33" t="s">
        <v>99</v>
      </c>
      <c r="C30" s="35">
        <f t="shared" si="0"/>
        <v>-0.25</v>
      </c>
      <c r="D30" s="35">
        <f t="shared" si="1"/>
        <v>0.33333333333333331</v>
      </c>
    </row>
    <row r="31" spans="2:14" ht="17.100000000000001" customHeight="1" thickBot="1" x14ac:dyDescent="0.25">
      <c r="B31" s="33" t="s">
        <v>26</v>
      </c>
      <c r="C31" s="35">
        <f t="shared" si="0"/>
        <v>-6.0606060606060608E-2</v>
      </c>
      <c r="D31" s="35">
        <f t="shared" si="1"/>
        <v>8.3333333333333329E-2</v>
      </c>
    </row>
    <row r="32" spans="2:14" ht="17.100000000000001" customHeight="1" thickBot="1" x14ac:dyDescent="0.25">
      <c r="B32" s="33" t="s">
        <v>8</v>
      </c>
      <c r="C32" s="35">
        <f t="shared" si="0"/>
        <v>-9.7560975609756101E-2</v>
      </c>
      <c r="D32" s="35">
        <f t="shared" si="1"/>
        <v>0.375</v>
      </c>
    </row>
    <row r="33" spans="2:4" ht="17.100000000000001" customHeight="1" thickBot="1" x14ac:dyDescent="0.25">
      <c r="B33" s="33" t="s">
        <v>9</v>
      </c>
      <c r="C33" s="35">
        <f t="shared" si="0"/>
        <v>0.8</v>
      </c>
      <c r="D33" s="35">
        <f t="shared" si="1"/>
        <v>-0.66666666666666663</v>
      </c>
    </row>
    <row r="34" spans="2:4" ht="17.100000000000001" customHeight="1" thickBot="1" x14ac:dyDescent="0.25">
      <c r="B34" s="33" t="s">
        <v>32</v>
      </c>
      <c r="C34" s="35">
        <f t="shared" si="0"/>
        <v>-5.5555555555555552E-2</v>
      </c>
      <c r="D34" s="35">
        <f t="shared" si="1"/>
        <v>0.48148148148148145</v>
      </c>
    </row>
    <row r="35" spans="2:4" ht="17.100000000000001" customHeight="1" thickBot="1" x14ac:dyDescent="0.25">
      <c r="B35" s="33" t="s">
        <v>28</v>
      </c>
      <c r="C35" s="35">
        <f t="shared" si="0"/>
        <v>-0.5</v>
      </c>
      <c r="D35" s="35">
        <f t="shared" si="1"/>
        <v>-0.41666666666666669</v>
      </c>
    </row>
    <row r="36" spans="2:4" ht="17.100000000000001" customHeight="1" thickBot="1" x14ac:dyDescent="0.25">
      <c r="B36" s="33" t="s">
        <v>18</v>
      </c>
      <c r="C36" s="35">
        <f t="shared" si="0"/>
        <v>0.31835205992509363</v>
      </c>
      <c r="D36" s="35">
        <f t="shared" si="1"/>
        <v>0.24489795918367346</v>
      </c>
    </row>
    <row r="37" spans="2:4" ht="17.100000000000001" customHeight="1" thickBot="1" x14ac:dyDescent="0.25">
      <c r="B37" s="33" t="s">
        <v>27</v>
      </c>
      <c r="C37" s="35">
        <f t="shared" si="0"/>
        <v>-0.4</v>
      </c>
      <c r="D37" s="35">
        <f t="shared" si="1"/>
        <v>-7.4626865671641784E-2</v>
      </c>
    </row>
    <row r="38" spans="2:4" ht="17.100000000000001" customHeight="1" thickBot="1" x14ac:dyDescent="0.25">
      <c r="B38" s="33" t="s">
        <v>15</v>
      </c>
      <c r="C38" s="35">
        <f t="shared" si="0"/>
        <v>-0.38461538461538464</v>
      </c>
      <c r="D38" s="35">
        <f t="shared" si="1"/>
        <v>-0.5</v>
      </c>
    </row>
    <row r="39" spans="2:4" ht="17.100000000000001" customHeight="1" thickBot="1" x14ac:dyDescent="0.25">
      <c r="B39" s="33" t="s">
        <v>10</v>
      </c>
      <c r="C39" s="35">
        <f t="shared" si="0"/>
        <v>0</v>
      </c>
      <c r="D39" s="35">
        <f t="shared" si="1"/>
        <v>0.22641509433962265</v>
      </c>
    </row>
    <row r="40" spans="2:4" ht="17.100000000000001" customHeight="1" thickBot="1" x14ac:dyDescent="0.25">
      <c r="B40" s="33" t="s">
        <v>100</v>
      </c>
      <c r="C40" s="35">
        <f t="shared" si="0"/>
        <v>-3.2051282051282048E-2</v>
      </c>
      <c r="D40" s="35">
        <f t="shared" si="1"/>
        <v>-4.9180327868852458E-2</v>
      </c>
    </row>
    <row r="41" spans="2:4" ht="17.100000000000001" customHeight="1" thickBot="1" x14ac:dyDescent="0.25">
      <c r="B41" s="33" t="s">
        <v>101</v>
      </c>
      <c r="C41" s="35">
        <f t="shared" si="0"/>
        <v>7.1428571428571425E-2</v>
      </c>
      <c r="D41" s="35">
        <f t="shared" si="1"/>
        <v>0.61538461538461542</v>
      </c>
    </row>
    <row r="42" spans="2:4" ht="17.100000000000001" customHeight="1" thickBot="1" x14ac:dyDescent="0.25">
      <c r="B42" s="33" t="s">
        <v>102</v>
      </c>
      <c r="C42" s="35">
        <f t="shared" si="0"/>
        <v>-0.36363636363636365</v>
      </c>
      <c r="D42" s="35">
        <f t="shared" si="1"/>
        <v>0.33333333333333331</v>
      </c>
    </row>
    <row r="43" spans="2:4" ht="17.100000000000001" customHeight="1" thickBot="1" x14ac:dyDescent="0.25">
      <c r="B43" s="33" t="s">
        <v>29</v>
      </c>
      <c r="C43" s="35">
        <f t="shared" si="0"/>
        <v>2.375</v>
      </c>
      <c r="D43" s="35">
        <f t="shared" si="1"/>
        <v>2.0833333333333335</v>
      </c>
    </row>
    <row r="44" spans="2:4" ht="17.100000000000001" customHeight="1" thickBot="1" x14ac:dyDescent="0.25">
      <c r="B44" s="33" t="s">
        <v>11</v>
      </c>
      <c r="C44" s="35">
        <f t="shared" si="0"/>
        <v>-0.33333333333333331</v>
      </c>
      <c r="D44" s="35">
        <f t="shared" si="1"/>
        <v>1.6666666666666667</v>
      </c>
    </row>
    <row r="45" spans="2:4" ht="17.100000000000001" customHeight="1" thickBot="1" x14ac:dyDescent="0.25">
      <c r="B45" s="54" t="s">
        <v>16</v>
      </c>
      <c r="C45" s="56">
        <f t="shared" si="0"/>
        <v>6.652360515021459E-2</v>
      </c>
      <c r="D45" s="56">
        <f t="shared" si="1"/>
        <v>0.14086294416243655</v>
      </c>
    </row>
  </sheetData>
  <phoneticPr fontId="9" type="noConversion"/>
  <pageMargins left="0.75" right="0.75" top="1" bottom="1" header="0" footer="0"/>
  <pageSetup paperSize="9" orientation="portrait" verticalDpi="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5"/>
  <dimension ref="B2:R45"/>
  <sheetViews>
    <sheetView zoomScaleNormal="100" workbookViewId="0"/>
  </sheetViews>
  <sheetFormatPr baseColWidth="10" defaultRowHeight="12.75" x14ac:dyDescent="0.2"/>
  <cols>
    <col min="1" max="1" width="8.7109375" style="7" customWidth="1"/>
    <col min="2" max="2" width="33.85546875" style="7" customWidth="1"/>
    <col min="3" max="66" width="12.28515625" style="7" customWidth="1"/>
    <col min="67" max="16384" width="11.42578125" style="7"/>
  </cols>
  <sheetData>
    <row r="2" spans="2:18" ht="40.5" customHeight="1" x14ac:dyDescent="0.25">
      <c r="B2" s="24"/>
      <c r="R2" s="16"/>
    </row>
    <row r="3" spans="2:18" s="25" customFormat="1" ht="28.5" customHeight="1" x14ac:dyDescent="0.2">
      <c r="B3" s="42"/>
    </row>
    <row r="5" spans="2:18" ht="39" customHeight="1" x14ac:dyDescent="0.2">
      <c r="C5" s="31" t="s">
        <v>111</v>
      </c>
      <c r="D5" s="31" t="s">
        <v>171</v>
      </c>
      <c r="E5" s="31" t="s">
        <v>172</v>
      </c>
      <c r="F5" s="52" t="s">
        <v>173</v>
      </c>
      <c r="G5" s="31" t="s">
        <v>174</v>
      </c>
      <c r="H5" s="31" t="s">
        <v>181</v>
      </c>
      <c r="I5" s="25"/>
      <c r="J5" s="25"/>
    </row>
    <row r="6" spans="2:18" s="25" customFormat="1" ht="17.100000000000001" customHeight="1" thickBot="1" x14ac:dyDescent="0.25">
      <c r="B6" s="33" t="s">
        <v>30</v>
      </c>
      <c r="C6" s="34">
        <v>14</v>
      </c>
      <c r="D6" s="34">
        <v>4</v>
      </c>
      <c r="E6" s="34">
        <v>10</v>
      </c>
      <c r="F6" s="62">
        <v>7</v>
      </c>
      <c r="G6" s="62">
        <v>5</v>
      </c>
      <c r="H6" s="62">
        <v>9</v>
      </c>
    </row>
    <row r="7" spans="2:18" s="25" customFormat="1" ht="17.100000000000001" customHeight="1" thickBot="1" x14ac:dyDescent="0.25">
      <c r="B7" s="33" t="s">
        <v>31</v>
      </c>
      <c r="C7" s="34">
        <v>10</v>
      </c>
      <c r="D7" s="34">
        <v>21</v>
      </c>
      <c r="E7" s="34">
        <v>3</v>
      </c>
      <c r="F7" s="62">
        <v>7</v>
      </c>
      <c r="G7" s="62">
        <v>2</v>
      </c>
      <c r="H7" s="62">
        <v>2</v>
      </c>
    </row>
    <row r="8" spans="2:18" s="25" customFormat="1" ht="17.100000000000001" customHeight="1" thickBot="1" x14ac:dyDescent="0.25">
      <c r="B8" s="33" t="s">
        <v>99</v>
      </c>
      <c r="C8" s="34">
        <v>3</v>
      </c>
      <c r="D8" s="34">
        <v>1</v>
      </c>
      <c r="E8" s="34">
        <v>4</v>
      </c>
      <c r="F8" s="62">
        <v>0</v>
      </c>
      <c r="G8" s="62">
        <v>2</v>
      </c>
      <c r="H8" s="62">
        <v>6</v>
      </c>
    </row>
    <row r="9" spans="2:18" s="25" customFormat="1" ht="17.100000000000001" customHeight="1" thickBot="1" x14ac:dyDescent="0.25">
      <c r="B9" s="33" t="s">
        <v>26</v>
      </c>
      <c r="C9" s="34">
        <v>1</v>
      </c>
      <c r="D9" s="34">
        <v>6</v>
      </c>
      <c r="E9" s="34">
        <v>1</v>
      </c>
      <c r="F9" s="62">
        <v>0</v>
      </c>
      <c r="G9" s="62">
        <v>1</v>
      </c>
      <c r="H9" s="62">
        <v>7</v>
      </c>
    </row>
    <row r="10" spans="2:18" s="25" customFormat="1" ht="17.100000000000001" customHeight="1" thickBot="1" x14ac:dyDescent="0.25">
      <c r="B10" s="33" t="s">
        <v>8</v>
      </c>
      <c r="C10" s="34">
        <v>3</v>
      </c>
      <c r="D10" s="34">
        <v>3</v>
      </c>
      <c r="E10" s="34">
        <v>2</v>
      </c>
      <c r="F10" s="62">
        <v>5</v>
      </c>
      <c r="G10" s="62">
        <v>3</v>
      </c>
      <c r="H10" s="62">
        <v>3</v>
      </c>
    </row>
    <row r="11" spans="2:18" s="25" customFormat="1" ht="17.100000000000001" customHeight="1" thickBot="1" x14ac:dyDescent="0.25">
      <c r="B11" s="33" t="s">
        <v>9</v>
      </c>
      <c r="C11" s="34">
        <v>3</v>
      </c>
      <c r="D11" s="34">
        <v>1</v>
      </c>
      <c r="E11" s="34">
        <v>1</v>
      </c>
      <c r="F11" s="62">
        <v>0</v>
      </c>
      <c r="G11" s="62">
        <v>1</v>
      </c>
      <c r="H11" s="62">
        <v>2</v>
      </c>
    </row>
    <row r="12" spans="2:18" s="25" customFormat="1" ht="17.100000000000001" customHeight="1" thickBot="1" x14ac:dyDescent="0.25">
      <c r="B12" s="33" t="s">
        <v>32</v>
      </c>
      <c r="C12" s="34">
        <v>3</v>
      </c>
      <c r="D12" s="34">
        <v>4</v>
      </c>
      <c r="E12" s="34">
        <v>4</v>
      </c>
      <c r="F12" s="62">
        <v>1</v>
      </c>
      <c r="G12" s="62">
        <v>12</v>
      </c>
      <c r="H12" s="62">
        <v>0</v>
      </c>
    </row>
    <row r="13" spans="2:18" s="25" customFormat="1" ht="17.100000000000001" customHeight="1" thickBot="1" x14ac:dyDescent="0.25">
      <c r="B13" s="33" t="s">
        <v>28</v>
      </c>
      <c r="C13" s="34">
        <v>1</v>
      </c>
      <c r="D13" s="34">
        <v>1</v>
      </c>
      <c r="E13" s="34">
        <v>3</v>
      </c>
      <c r="F13" s="62">
        <v>2</v>
      </c>
      <c r="G13" s="62">
        <v>0</v>
      </c>
      <c r="H13" s="62">
        <v>0</v>
      </c>
    </row>
    <row r="14" spans="2:18" s="25" customFormat="1" ht="17.100000000000001" customHeight="1" thickBot="1" x14ac:dyDescent="0.25">
      <c r="B14" s="33" t="s">
        <v>18</v>
      </c>
      <c r="C14" s="34">
        <v>51</v>
      </c>
      <c r="D14" s="34">
        <v>36</v>
      </c>
      <c r="E14" s="34">
        <v>31</v>
      </c>
      <c r="F14" s="62">
        <v>24</v>
      </c>
      <c r="G14" s="62">
        <v>34</v>
      </c>
      <c r="H14" s="62">
        <v>22</v>
      </c>
    </row>
    <row r="15" spans="2:18" s="25" customFormat="1" ht="17.100000000000001" customHeight="1" thickBot="1" x14ac:dyDescent="0.25">
      <c r="B15" s="33" t="s">
        <v>27</v>
      </c>
      <c r="C15" s="34">
        <v>10</v>
      </c>
      <c r="D15" s="34">
        <v>9</v>
      </c>
      <c r="E15" s="34">
        <v>3</v>
      </c>
      <c r="F15" s="62">
        <v>8</v>
      </c>
      <c r="G15" s="62">
        <v>9</v>
      </c>
      <c r="H15" s="62">
        <v>9</v>
      </c>
    </row>
    <row r="16" spans="2:18" s="25" customFormat="1" ht="17.100000000000001" customHeight="1" thickBot="1" x14ac:dyDescent="0.25">
      <c r="B16" s="33" t="s">
        <v>15</v>
      </c>
      <c r="C16" s="34">
        <v>2</v>
      </c>
      <c r="D16" s="34">
        <v>3</v>
      </c>
      <c r="E16" s="34">
        <v>0</v>
      </c>
      <c r="F16" s="62">
        <v>0</v>
      </c>
      <c r="G16" s="62">
        <v>0</v>
      </c>
      <c r="H16" s="62">
        <v>0</v>
      </c>
    </row>
    <row r="17" spans="2:10" s="25" customFormat="1" ht="17.100000000000001" customHeight="1" thickBot="1" x14ac:dyDescent="0.25">
      <c r="B17" s="33" t="s">
        <v>10</v>
      </c>
      <c r="C17" s="34">
        <v>10</v>
      </c>
      <c r="D17" s="34">
        <v>23</v>
      </c>
      <c r="E17" s="34">
        <v>11</v>
      </c>
      <c r="F17" s="62">
        <v>6</v>
      </c>
      <c r="G17" s="62">
        <v>8</v>
      </c>
      <c r="H17" s="62">
        <v>8</v>
      </c>
    </row>
    <row r="18" spans="2:10" s="25" customFormat="1" ht="17.100000000000001" customHeight="1" thickBot="1" x14ac:dyDescent="0.25">
      <c r="B18" s="33" t="s">
        <v>100</v>
      </c>
      <c r="C18" s="34">
        <v>27</v>
      </c>
      <c r="D18" s="34">
        <v>20</v>
      </c>
      <c r="E18" s="34">
        <v>19</v>
      </c>
      <c r="F18" s="62">
        <v>19</v>
      </c>
      <c r="G18" s="62">
        <v>13</v>
      </c>
      <c r="H18" s="62">
        <v>16</v>
      </c>
    </row>
    <row r="19" spans="2:10" s="25" customFormat="1" ht="17.100000000000001" customHeight="1" thickBot="1" x14ac:dyDescent="0.25">
      <c r="B19" s="33" t="s">
        <v>101</v>
      </c>
      <c r="C19" s="34">
        <v>0</v>
      </c>
      <c r="D19" s="34">
        <v>3</v>
      </c>
      <c r="E19" s="34">
        <v>1</v>
      </c>
      <c r="F19" s="62">
        <v>4</v>
      </c>
      <c r="G19" s="62">
        <v>2</v>
      </c>
      <c r="H19" s="62">
        <v>2</v>
      </c>
    </row>
    <row r="20" spans="2:10" s="25" customFormat="1" ht="17.100000000000001" customHeight="1" thickBot="1" x14ac:dyDescent="0.25">
      <c r="B20" s="33" t="s">
        <v>102</v>
      </c>
      <c r="C20" s="34">
        <v>0</v>
      </c>
      <c r="D20" s="34">
        <v>2</v>
      </c>
      <c r="E20" s="34">
        <v>2</v>
      </c>
      <c r="F20" s="62">
        <v>2</v>
      </c>
      <c r="G20" s="62">
        <v>2</v>
      </c>
      <c r="H20" s="62">
        <v>2</v>
      </c>
    </row>
    <row r="21" spans="2:10" s="25" customFormat="1" ht="17.100000000000001" customHeight="1" thickBot="1" x14ac:dyDescent="0.25">
      <c r="B21" s="33" t="s">
        <v>29</v>
      </c>
      <c r="C21" s="34">
        <v>15</v>
      </c>
      <c r="D21" s="34">
        <v>7</v>
      </c>
      <c r="E21" s="34">
        <v>8</v>
      </c>
      <c r="F21" s="62">
        <v>15</v>
      </c>
      <c r="G21" s="62">
        <v>16</v>
      </c>
      <c r="H21" s="62">
        <v>8</v>
      </c>
    </row>
    <row r="22" spans="2:10" s="25" customFormat="1" ht="17.100000000000001" customHeight="1" thickBot="1" x14ac:dyDescent="0.25">
      <c r="B22" s="33" t="s">
        <v>11</v>
      </c>
      <c r="C22" s="34">
        <v>0</v>
      </c>
      <c r="D22" s="34">
        <v>0</v>
      </c>
      <c r="E22" s="34">
        <v>2</v>
      </c>
      <c r="F22" s="62">
        <v>0</v>
      </c>
      <c r="G22" s="62">
        <v>0</v>
      </c>
      <c r="H22" s="62">
        <v>2</v>
      </c>
    </row>
    <row r="23" spans="2:10" s="25" customFormat="1" ht="17.100000000000001" customHeight="1" thickBot="1" x14ac:dyDescent="0.25">
      <c r="B23" s="54" t="s">
        <v>16</v>
      </c>
      <c r="C23" s="53">
        <v>153</v>
      </c>
      <c r="D23" s="53">
        <v>144</v>
      </c>
      <c r="E23" s="53">
        <v>105</v>
      </c>
      <c r="F23" s="53">
        <v>100</v>
      </c>
      <c r="G23" s="53">
        <f>SUM(G6:G22)</f>
        <v>110</v>
      </c>
      <c r="H23" s="53">
        <f>SUM(H6:H22)</f>
        <v>98</v>
      </c>
    </row>
    <row r="24" spans="2:10" s="25" customFormat="1" ht="25.5" customHeight="1" x14ac:dyDescent="0.2"/>
    <row r="25" spans="2:10" s="25" customFormat="1" ht="37.5" customHeight="1" x14ac:dyDescent="0.2">
      <c r="B25" s="55"/>
      <c r="C25" s="55"/>
      <c r="D25" s="55"/>
      <c r="E25" s="55"/>
      <c r="H25" s="7"/>
      <c r="I25" s="7"/>
      <c r="J25" s="7"/>
    </row>
    <row r="26" spans="2:10" s="25" customFormat="1" x14ac:dyDescent="0.2">
      <c r="H26" s="7"/>
      <c r="I26" s="7"/>
      <c r="J26" s="7"/>
    </row>
    <row r="27" spans="2:10" s="25" customFormat="1" ht="39" customHeight="1" x14ac:dyDescent="0.2">
      <c r="B27" s="7"/>
      <c r="C27" s="32" t="s">
        <v>178</v>
      </c>
      <c r="D27" s="32" t="s">
        <v>178</v>
      </c>
      <c r="E27" s="7"/>
      <c r="F27" s="7"/>
      <c r="G27" s="7"/>
    </row>
    <row r="28" spans="2:10" s="25" customFormat="1" ht="17.100000000000001" customHeight="1" thickBot="1" x14ac:dyDescent="0.25">
      <c r="B28" s="33" t="s">
        <v>30</v>
      </c>
      <c r="C28" s="35">
        <f>+IF(C6&gt;0,(G6-C6)/C6,"-")</f>
        <v>-0.6428571428571429</v>
      </c>
      <c r="D28" s="35">
        <f>+IF(D6&gt;0,(H6-D6)/D6,"-")</f>
        <v>1.25</v>
      </c>
      <c r="E28" s="7"/>
      <c r="F28" s="7"/>
      <c r="G28" s="7"/>
    </row>
    <row r="29" spans="2:10" s="25" customFormat="1" ht="17.100000000000001" customHeight="1" thickBot="1" x14ac:dyDescent="0.25">
      <c r="B29" s="33" t="s">
        <v>31</v>
      </c>
      <c r="C29" s="35">
        <f t="shared" ref="C29:C45" si="0">+IF(C7&gt;0,(G7-C7)/C7,"-")</f>
        <v>-0.8</v>
      </c>
      <c r="D29" s="35">
        <f t="shared" ref="D29:D45" si="1">+IF(D7&gt;0,(H7-D7)/D7,"-")</f>
        <v>-0.90476190476190477</v>
      </c>
      <c r="E29" s="7"/>
      <c r="F29" s="7"/>
      <c r="G29" s="7"/>
    </row>
    <row r="30" spans="2:10" s="25" customFormat="1" ht="17.100000000000001" customHeight="1" thickBot="1" x14ac:dyDescent="0.25">
      <c r="B30" s="33" t="s">
        <v>99</v>
      </c>
      <c r="C30" s="35">
        <f t="shared" si="0"/>
        <v>-0.33333333333333331</v>
      </c>
      <c r="D30" s="35">
        <f t="shared" si="1"/>
        <v>5</v>
      </c>
      <c r="E30" s="7"/>
      <c r="F30" s="7"/>
      <c r="G30" s="7"/>
    </row>
    <row r="31" spans="2:10" s="25" customFormat="1" ht="17.100000000000001" customHeight="1" thickBot="1" x14ac:dyDescent="0.25">
      <c r="B31" s="33" t="s">
        <v>26</v>
      </c>
      <c r="C31" s="35">
        <f t="shared" si="0"/>
        <v>0</v>
      </c>
      <c r="D31" s="35">
        <f t="shared" si="1"/>
        <v>0.16666666666666666</v>
      </c>
      <c r="E31" s="7"/>
      <c r="F31" s="7"/>
      <c r="G31" s="7"/>
    </row>
    <row r="32" spans="2:10" s="25" customFormat="1" ht="17.100000000000001" customHeight="1" thickBot="1" x14ac:dyDescent="0.25">
      <c r="B32" s="33" t="s">
        <v>8</v>
      </c>
      <c r="C32" s="35">
        <f t="shared" si="0"/>
        <v>0</v>
      </c>
      <c r="D32" s="35">
        <f t="shared" si="1"/>
        <v>0</v>
      </c>
      <c r="E32" s="7"/>
      <c r="F32" s="7"/>
      <c r="G32" s="7"/>
    </row>
    <row r="33" spans="2:7" s="25" customFormat="1" ht="17.100000000000001" customHeight="1" thickBot="1" x14ac:dyDescent="0.25">
      <c r="B33" s="33" t="s">
        <v>9</v>
      </c>
      <c r="C33" s="35">
        <f t="shared" si="0"/>
        <v>-0.66666666666666663</v>
      </c>
      <c r="D33" s="35">
        <f t="shared" si="1"/>
        <v>1</v>
      </c>
      <c r="E33" s="7"/>
      <c r="F33" s="7"/>
      <c r="G33" s="7"/>
    </row>
    <row r="34" spans="2:7" s="25" customFormat="1" ht="17.100000000000001" customHeight="1" thickBot="1" x14ac:dyDescent="0.25">
      <c r="B34" s="33" t="s">
        <v>32</v>
      </c>
      <c r="C34" s="35">
        <f t="shared" si="0"/>
        <v>3</v>
      </c>
      <c r="D34" s="35">
        <f t="shared" si="1"/>
        <v>-1</v>
      </c>
      <c r="E34" s="7"/>
      <c r="F34" s="7"/>
      <c r="G34" s="7"/>
    </row>
    <row r="35" spans="2:7" s="25" customFormat="1" ht="17.100000000000001" customHeight="1" thickBot="1" x14ac:dyDescent="0.25">
      <c r="B35" s="33" t="s">
        <v>28</v>
      </c>
      <c r="C35" s="35">
        <f t="shared" si="0"/>
        <v>-1</v>
      </c>
      <c r="D35" s="35">
        <f t="shared" si="1"/>
        <v>-1</v>
      </c>
      <c r="E35" s="7"/>
      <c r="F35" s="7"/>
      <c r="G35" s="7"/>
    </row>
    <row r="36" spans="2:7" s="25" customFormat="1" ht="17.100000000000001" customHeight="1" thickBot="1" x14ac:dyDescent="0.25">
      <c r="B36" s="33" t="s">
        <v>18</v>
      </c>
      <c r="C36" s="35">
        <f t="shared" si="0"/>
        <v>-0.33333333333333331</v>
      </c>
      <c r="D36" s="35">
        <f t="shared" si="1"/>
        <v>-0.3888888888888889</v>
      </c>
      <c r="E36" s="7"/>
      <c r="F36" s="7"/>
      <c r="G36" s="7"/>
    </row>
    <row r="37" spans="2:7" s="25" customFormat="1" ht="17.100000000000001" customHeight="1" thickBot="1" x14ac:dyDescent="0.25">
      <c r="B37" s="33" t="s">
        <v>27</v>
      </c>
      <c r="C37" s="35">
        <f t="shared" si="0"/>
        <v>-0.1</v>
      </c>
      <c r="D37" s="35">
        <f t="shared" si="1"/>
        <v>0</v>
      </c>
      <c r="E37" s="7"/>
      <c r="F37" s="7"/>
      <c r="G37" s="7"/>
    </row>
    <row r="38" spans="2:7" s="25" customFormat="1" ht="17.100000000000001" customHeight="1" thickBot="1" x14ac:dyDescent="0.25">
      <c r="B38" s="33" t="s">
        <v>15</v>
      </c>
      <c r="C38" s="35">
        <f t="shared" si="0"/>
        <v>-1</v>
      </c>
      <c r="D38" s="35">
        <f t="shared" si="1"/>
        <v>-1</v>
      </c>
      <c r="E38" s="7"/>
      <c r="F38" s="7"/>
      <c r="G38" s="7"/>
    </row>
    <row r="39" spans="2:7" s="25" customFormat="1" ht="17.100000000000001" customHeight="1" thickBot="1" x14ac:dyDescent="0.25">
      <c r="B39" s="33" t="s">
        <v>10</v>
      </c>
      <c r="C39" s="35">
        <f t="shared" si="0"/>
        <v>-0.2</v>
      </c>
      <c r="D39" s="35">
        <f t="shared" si="1"/>
        <v>-0.65217391304347827</v>
      </c>
      <c r="E39" s="7"/>
      <c r="F39" s="7"/>
      <c r="G39" s="7"/>
    </row>
    <row r="40" spans="2:7" s="25" customFormat="1" ht="17.100000000000001" customHeight="1" thickBot="1" x14ac:dyDescent="0.25">
      <c r="B40" s="33" t="s">
        <v>100</v>
      </c>
      <c r="C40" s="35">
        <f t="shared" si="0"/>
        <v>-0.51851851851851849</v>
      </c>
      <c r="D40" s="35">
        <f t="shared" si="1"/>
        <v>-0.2</v>
      </c>
      <c r="E40" s="7"/>
      <c r="F40" s="7"/>
      <c r="G40" s="7"/>
    </row>
    <row r="41" spans="2:7" s="25" customFormat="1" ht="17.100000000000001" customHeight="1" thickBot="1" x14ac:dyDescent="0.25">
      <c r="B41" s="33" t="s">
        <v>101</v>
      </c>
      <c r="C41" s="65" t="str">
        <f t="shared" si="0"/>
        <v>-</v>
      </c>
      <c r="D41" s="35">
        <f t="shared" si="1"/>
        <v>-0.33333333333333331</v>
      </c>
      <c r="E41" s="7"/>
      <c r="F41" s="7"/>
      <c r="G41" s="7"/>
    </row>
    <row r="42" spans="2:7" s="25" customFormat="1" ht="17.100000000000001" customHeight="1" thickBot="1" x14ac:dyDescent="0.25">
      <c r="B42" s="33" t="s">
        <v>102</v>
      </c>
      <c r="C42" s="65" t="str">
        <f t="shared" si="0"/>
        <v>-</v>
      </c>
      <c r="D42" s="35">
        <f t="shared" si="1"/>
        <v>0</v>
      </c>
      <c r="E42" s="7"/>
      <c r="F42" s="7"/>
      <c r="G42" s="7"/>
    </row>
    <row r="43" spans="2:7" s="25" customFormat="1" ht="17.100000000000001" customHeight="1" thickBot="1" x14ac:dyDescent="0.25">
      <c r="B43" s="33" t="s">
        <v>29</v>
      </c>
      <c r="C43" s="35">
        <f t="shared" si="0"/>
        <v>6.6666666666666666E-2</v>
      </c>
      <c r="D43" s="35">
        <f t="shared" si="1"/>
        <v>0.14285714285714285</v>
      </c>
      <c r="E43" s="7"/>
      <c r="F43" s="7"/>
      <c r="G43" s="7"/>
    </row>
    <row r="44" spans="2:7" ht="17.100000000000001" customHeight="1" thickBot="1" x14ac:dyDescent="0.25">
      <c r="B44" s="33" t="s">
        <v>11</v>
      </c>
      <c r="C44" s="65" t="str">
        <f t="shared" si="0"/>
        <v>-</v>
      </c>
      <c r="D44" s="65" t="str">
        <f t="shared" si="1"/>
        <v>-</v>
      </c>
    </row>
    <row r="45" spans="2:7" ht="17.100000000000001" customHeight="1" thickBot="1" x14ac:dyDescent="0.25">
      <c r="B45" s="54" t="s">
        <v>16</v>
      </c>
      <c r="C45" s="56">
        <f t="shared" si="0"/>
        <v>-0.28104575163398693</v>
      </c>
      <c r="D45" s="56">
        <f t="shared" si="1"/>
        <v>-0.31944444444444442</v>
      </c>
    </row>
  </sheetData>
  <phoneticPr fontId="9" type="noConversion"/>
  <pageMargins left="0.75" right="0.75" top="1" bottom="1" header="0" footer="0"/>
  <pageSetup paperSize="9" orientation="portrait" verticalDpi="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R45"/>
  <sheetViews>
    <sheetView zoomScaleNormal="100" workbookViewId="0"/>
  </sheetViews>
  <sheetFormatPr baseColWidth="10" defaultRowHeight="12.75" x14ac:dyDescent="0.2"/>
  <cols>
    <col min="1" max="1" width="8.7109375" style="7" customWidth="1"/>
    <col min="2" max="2" width="33.85546875" style="7" customWidth="1"/>
    <col min="3" max="56" width="12.28515625" style="7" customWidth="1"/>
    <col min="57" max="16384" width="11.42578125" style="7"/>
  </cols>
  <sheetData>
    <row r="2" spans="2:18" ht="40.5" customHeight="1" x14ac:dyDescent="0.25">
      <c r="B2" s="24"/>
      <c r="R2" s="16"/>
    </row>
    <row r="3" spans="2:18" s="25" customFormat="1" ht="28.5" customHeight="1" x14ac:dyDescent="0.2">
      <c r="B3" s="42"/>
    </row>
    <row r="5" spans="2:18" ht="39" customHeight="1" x14ac:dyDescent="0.2">
      <c r="C5" s="31" t="s">
        <v>111</v>
      </c>
      <c r="D5" s="31" t="s">
        <v>171</v>
      </c>
      <c r="E5" s="31" t="s">
        <v>172</v>
      </c>
      <c r="F5" s="52" t="s">
        <v>173</v>
      </c>
      <c r="G5" s="31" t="s">
        <v>174</v>
      </c>
      <c r="H5" s="31" t="s">
        <v>181</v>
      </c>
      <c r="I5" s="25"/>
      <c r="J5" s="25"/>
    </row>
    <row r="6" spans="2:18" s="25" customFormat="1" ht="17.100000000000001" customHeight="1" thickBot="1" x14ac:dyDescent="0.25">
      <c r="B6" s="33" t="s">
        <v>30</v>
      </c>
      <c r="C6" s="57">
        <v>0</v>
      </c>
      <c r="D6" s="57">
        <v>0</v>
      </c>
      <c r="E6" s="57">
        <v>0</v>
      </c>
      <c r="F6" s="62">
        <v>0</v>
      </c>
      <c r="G6">
        <v>0</v>
      </c>
      <c r="H6" s="57">
        <v>0</v>
      </c>
    </row>
    <row r="7" spans="2:18" s="25" customFormat="1" ht="17.100000000000001" customHeight="1" thickBot="1" x14ac:dyDescent="0.25">
      <c r="B7" s="33" t="s">
        <v>31</v>
      </c>
      <c r="C7" s="57">
        <v>0</v>
      </c>
      <c r="D7" s="57">
        <v>0</v>
      </c>
      <c r="E7" s="57">
        <v>0</v>
      </c>
      <c r="F7" s="62">
        <v>0</v>
      </c>
      <c r="G7">
        <v>0</v>
      </c>
      <c r="H7" s="57">
        <v>0</v>
      </c>
    </row>
    <row r="8" spans="2:18" s="25" customFormat="1" ht="17.100000000000001" customHeight="1" thickBot="1" x14ac:dyDescent="0.25">
      <c r="B8" s="33" t="s">
        <v>99</v>
      </c>
      <c r="C8" s="57">
        <v>0</v>
      </c>
      <c r="D8" s="57">
        <v>0</v>
      </c>
      <c r="E8" s="57">
        <v>0</v>
      </c>
      <c r="F8" s="62">
        <v>0</v>
      </c>
      <c r="G8">
        <v>0</v>
      </c>
      <c r="H8" s="57">
        <v>0</v>
      </c>
    </row>
    <row r="9" spans="2:18" s="25" customFormat="1" ht="17.100000000000001" customHeight="1" thickBot="1" x14ac:dyDescent="0.25">
      <c r="B9" s="33" t="s">
        <v>26</v>
      </c>
      <c r="C9" s="57">
        <v>0</v>
      </c>
      <c r="D9" s="57">
        <v>0</v>
      </c>
      <c r="E9" s="57">
        <v>0</v>
      </c>
      <c r="F9" s="62">
        <v>0</v>
      </c>
      <c r="G9">
        <v>0</v>
      </c>
      <c r="H9" s="57">
        <v>0</v>
      </c>
    </row>
    <row r="10" spans="2:18" s="25" customFormat="1" ht="17.100000000000001" customHeight="1" thickBot="1" x14ac:dyDescent="0.25">
      <c r="B10" s="33" t="s">
        <v>8</v>
      </c>
      <c r="C10" s="57">
        <v>0</v>
      </c>
      <c r="D10" s="57">
        <v>0</v>
      </c>
      <c r="E10" s="57">
        <v>0</v>
      </c>
      <c r="F10" s="62">
        <v>0</v>
      </c>
      <c r="G10">
        <v>0</v>
      </c>
      <c r="H10" s="57">
        <v>0</v>
      </c>
    </row>
    <row r="11" spans="2:18" s="25" customFormat="1" ht="17.100000000000001" customHeight="1" thickBot="1" x14ac:dyDescent="0.25">
      <c r="B11" s="33" t="s">
        <v>9</v>
      </c>
      <c r="C11" s="57">
        <v>0</v>
      </c>
      <c r="D11" s="57">
        <v>0</v>
      </c>
      <c r="E11" s="57">
        <v>0</v>
      </c>
      <c r="F11" s="62">
        <v>0</v>
      </c>
      <c r="G11">
        <v>0</v>
      </c>
      <c r="H11" s="57">
        <v>0</v>
      </c>
    </row>
    <row r="12" spans="2:18" s="25" customFormat="1" ht="17.100000000000001" customHeight="1" thickBot="1" x14ac:dyDescent="0.25">
      <c r="B12" s="33" t="s">
        <v>32</v>
      </c>
      <c r="C12" s="57">
        <v>0</v>
      </c>
      <c r="D12" s="57">
        <v>0</v>
      </c>
      <c r="E12" s="57">
        <v>0</v>
      </c>
      <c r="F12" s="62">
        <v>0</v>
      </c>
      <c r="G12">
        <v>6</v>
      </c>
      <c r="H12" s="57">
        <v>0</v>
      </c>
    </row>
    <row r="13" spans="2:18" s="25" customFormat="1" ht="17.100000000000001" customHeight="1" thickBot="1" x14ac:dyDescent="0.25">
      <c r="B13" s="33" t="s">
        <v>28</v>
      </c>
      <c r="C13" s="57">
        <v>0</v>
      </c>
      <c r="D13" s="57">
        <v>0</v>
      </c>
      <c r="E13" s="57">
        <v>0</v>
      </c>
      <c r="F13" s="62">
        <v>0</v>
      </c>
      <c r="G13">
        <v>0</v>
      </c>
      <c r="H13" s="57">
        <v>0</v>
      </c>
    </row>
    <row r="14" spans="2:18" s="25" customFormat="1" ht="17.100000000000001" customHeight="1" thickBot="1" x14ac:dyDescent="0.25">
      <c r="B14" s="33" t="s">
        <v>18</v>
      </c>
      <c r="C14" s="57">
        <v>0</v>
      </c>
      <c r="D14" s="57">
        <v>0</v>
      </c>
      <c r="E14" s="57">
        <v>0</v>
      </c>
      <c r="F14" s="62">
        <v>0</v>
      </c>
      <c r="G14">
        <v>0</v>
      </c>
      <c r="H14" s="57">
        <v>0</v>
      </c>
    </row>
    <row r="15" spans="2:18" s="25" customFormat="1" ht="17.100000000000001" customHeight="1" thickBot="1" x14ac:dyDescent="0.25">
      <c r="B15" s="33" t="s">
        <v>27</v>
      </c>
      <c r="C15" s="57">
        <v>0</v>
      </c>
      <c r="D15" s="57">
        <v>0</v>
      </c>
      <c r="E15" s="57">
        <v>0</v>
      </c>
      <c r="F15" s="62">
        <v>0</v>
      </c>
      <c r="G15">
        <v>0</v>
      </c>
      <c r="H15" s="57">
        <v>0</v>
      </c>
    </row>
    <row r="16" spans="2:18" s="25" customFormat="1" ht="17.100000000000001" customHeight="1" thickBot="1" x14ac:dyDescent="0.25">
      <c r="B16" s="33" t="s">
        <v>15</v>
      </c>
      <c r="C16" s="57">
        <v>0</v>
      </c>
      <c r="D16" s="57">
        <v>0</v>
      </c>
      <c r="E16" s="57">
        <v>0</v>
      </c>
      <c r="F16" s="62">
        <v>0</v>
      </c>
      <c r="G16">
        <v>0</v>
      </c>
      <c r="H16" s="57">
        <v>0</v>
      </c>
    </row>
    <row r="17" spans="2:10" s="25" customFormat="1" ht="17.100000000000001" customHeight="1" thickBot="1" x14ac:dyDescent="0.25">
      <c r="B17" s="33" t="s">
        <v>10</v>
      </c>
      <c r="C17" s="57">
        <v>0</v>
      </c>
      <c r="D17" s="57">
        <v>0</v>
      </c>
      <c r="E17" s="57">
        <v>0</v>
      </c>
      <c r="F17" s="62">
        <v>0</v>
      </c>
      <c r="G17">
        <v>0</v>
      </c>
      <c r="H17" s="57">
        <v>0</v>
      </c>
    </row>
    <row r="18" spans="2:10" s="25" customFormat="1" ht="17.100000000000001" customHeight="1" thickBot="1" x14ac:dyDescent="0.25">
      <c r="B18" s="33" t="s">
        <v>100</v>
      </c>
      <c r="C18" s="57">
        <v>0</v>
      </c>
      <c r="D18" s="57">
        <v>0</v>
      </c>
      <c r="E18" s="57">
        <v>0</v>
      </c>
      <c r="F18" s="62">
        <v>3</v>
      </c>
      <c r="G18">
        <v>0</v>
      </c>
      <c r="H18" s="57">
        <v>0</v>
      </c>
    </row>
    <row r="19" spans="2:10" s="25" customFormat="1" ht="17.100000000000001" customHeight="1" thickBot="1" x14ac:dyDescent="0.25">
      <c r="B19" s="33" t="s">
        <v>101</v>
      </c>
      <c r="C19" s="57">
        <v>0</v>
      </c>
      <c r="D19" s="57">
        <v>0</v>
      </c>
      <c r="E19" s="57">
        <v>0</v>
      </c>
      <c r="F19" s="62">
        <v>0</v>
      </c>
      <c r="G19">
        <v>0</v>
      </c>
      <c r="H19" s="57">
        <v>0</v>
      </c>
    </row>
    <row r="20" spans="2:10" s="25" customFormat="1" ht="17.100000000000001" customHeight="1" thickBot="1" x14ac:dyDescent="0.25">
      <c r="B20" s="33" t="s">
        <v>102</v>
      </c>
      <c r="C20" s="57">
        <v>0</v>
      </c>
      <c r="D20" s="57">
        <v>0</v>
      </c>
      <c r="E20" s="57">
        <v>0</v>
      </c>
      <c r="F20" s="62">
        <v>0</v>
      </c>
      <c r="G20">
        <v>0</v>
      </c>
      <c r="H20" s="57">
        <v>0</v>
      </c>
    </row>
    <row r="21" spans="2:10" s="25" customFormat="1" ht="17.100000000000001" customHeight="1" thickBot="1" x14ac:dyDescent="0.25">
      <c r="B21" s="33" t="s">
        <v>29</v>
      </c>
      <c r="C21" s="57">
        <v>0</v>
      </c>
      <c r="D21" s="57">
        <v>0</v>
      </c>
      <c r="E21" s="57">
        <v>0</v>
      </c>
      <c r="F21" s="62">
        <v>0</v>
      </c>
      <c r="G21">
        <v>0</v>
      </c>
      <c r="H21" s="57">
        <v>0</v>
      </c>
    </row>
    <row r="22" spans="2:10" s="25" customFormat="1" ht="17.100000000000001" customHeight="1" thickBot="1" x14ac:dyDescent="0.25">
      <c r="B22" s="33" t="s">
        <v>11</v>
      </c>
      <c r="C22" s="57">
        <v>0</v>
      </c>
      <c r="D22" s="57">
        <v>0</v>
      </c>
      <c r="E22" s="57">
        <v>0</v>
      </c>
      <c r="F22" s="62">
        <v>0</v>
      </c>
      <c r="G22">
        <v>0</v>
      </c>
      <c r="H22" s="57">
        <v>0</v>
      </c>
    </row>
    <row r="23" spans="2:10" s="25" customFormat="1" ht="17.100000000000001" customHeight="1" thickBot="1" x14ac:dyDescent="0.25">
      <c r="B23" s="54" t="s">
        <v>16</v>
      </c>
      <c r="C23" s="53">
        <v>0</v>
      </c>
      <c r="D23" s="53">
        <v>0</v>
      </c>
      <c r="E23" s="53">
        <v>0</v>
      </c>
      <c r="F23" s="53">
        <v>3</v>
      </c>
      <c r="G23" s="53">
        <f>SUM(G6:G22)</f>
        <v>6</v>
      </c>
      <c r="H23" s="53">
        <f>SUM(H6:H22)</f>
        <v>0</v>
      </c>
    </row>
    <row r="24" spans="2:10" s="25" customFormat="1" ht="25.5" customHeight="1" x14ac:dyDescent="0.2"/>
    <row r="25" spans="2:10" s="25" customFormat="1" ht="37.5" customHeight="1" x14ac:dyDescent="0.2">
      <c r="B25" s="55"/>
      <c r="C25" s="55"/>
      <c r="D25" s="55"/>
      <c r="E25" s="55"/>
      <c r="H25" s="7"/>
      <c r="I25" s="7"/>
      <c r="J25" s="7"/>
    </row>
    <row r="26" spans="2:10" s="25" customFormat="1" x14ac:dyDescent="0.2">
      <c r="H26" s="7"/>
      <c r="I26" s="7"/>
      <c r="J26" s="7"/>
    </row>
    <row r="27" spans="2:10" s="25" customFormat="1" ht="39" customHeight="1" x14ac:dyDescent="0.2">
      <c r="B27" s="7"/>
      <c r="C27" s="32" t="s">
        <v>178</v>
      </c>
      <c r="D27" s="32" t="s">
        <v>184</v>
      </c>
      <c r="E27" s="7"/>
      <c r="F27" s="7"/>
      <c r="G27" s="7"/>
    </row>
    <row r="28" spans="2:10" s="25" customFormat="1" ht="17.100000000000001" customHeight="1" thickBot="1" x14ac:dyDescent="0.25">
      <c r="B28" s="33" t="s">
        <v>30</v>
      </c>
      <c r="C28" s="65" t="str">
        <f t="shared" ref="C28:D45" si="0">+IF(C6&gt;0,(G6-C6)/C6,"-")</f>
        <v>-</v>
      </c>
      <c r="D28" s="65" t="str">
        <f t="shared" si="0"/>
        <v>-</v>
      </c>
      <c r="E28" s="7"/>
      <c r="F28" s="7"/>
      <c r="G28" s="7"/>
    </row>
    <row r="29" spans="2:10" s="25" customFormat="1" ht="17.100000000000001" customHeight="1" thickBot="1" x14ac:dyDescent="0.25">
      <c r="B29" s="33" t="s">
        <v>31</v>
      </c>
      <c r="C29" s="65" t="str">
        <f>+IF(C7&gt;0,(G7-C7)/C7,"-")</f>
        <v>-</v>
      </c>
      <c r="D29" s="65" t="str">
        <f t="shared" si="0"/>
        <v>-</v>
      </c>
      <c r="E29" s="7"/>
      <c r="F29" s="7"/>
      <c r="G29" s="7"/>
    </row>
    <row r="30" spans="2:10" s="25" customFormat="1" ht="17.100000000000001" customHeight="1" thickBot="1" x14ac:dyDescent="0.25">
      <c r="B30" s="33" t="s">
        <v>99</v>
      </c>
      <c r="C30" s="65" t="str">
        <f t="shared" si="0"/>
        <v>-</v>
      </c>
      <c r="D30" s="65" t="str">
        <f t="shared" si="0"/>
        <v>-</v>
      </c>
      <c r="E30" s="7"/>
      <c r="F30" s="7"/>
      <c r="G30" s="7"/>
    </row>
    <row r="31" spans="2:10" s="25" customFormat="1" ht="17.100000000000001" customHeight="1" thickBot="1" x14ac:dyDescent="0.25">
      <c r="B31" s="33" t="s">
        <v>26</v>
      </c>
      <c r="C31" s="65" t="str">
        <f t="shared" si="0"/>
        <v>-</v>
      </c>
      <c r="D31" s="65" t="str">
        <f t="shared" si="0"/>
        <v>-</v>
      </c>
      <c r="E31" s="7"/>
      <c r="F31" s="7"/>
      <c r="G31" s="7"/>
    </row>
    <row r="32" spans="2:10" s="25" customFormat="1" ht="17.100000000000001" customHeight="1" thickBot="1" x14ac:dyDescent="0.25">
      <c r="B32" s="33" t="s">
        <v>8</v>
      </c>
      <c r="C32" s="65" t="str">
        <f t="shared" si="0"/>
        <v>-</v>
      </c>
      <c r="D32" s="65" t="str">
        <f t="shared" si="0"/>
        <v>-</v>
      </c>
      <c r="E32" s="7"/>
      <c r="F32" s="7"/>
      <c r="G32" s="7"/>
    </row>
    <row r="33" spans="2:7" s="25" customFormat="1" ht="17.100000000000001" customHeight="1" thickBot="1" x14ac:dyDescent="0.25">
      <c r="B33" s="33" t="s">
        <v>9</v>
      </c>
      <c r="C33" s="65" t="str">
        <f t="shared" si="0"/>
        <v>-</v>
      </c>
      <c r="D33" s="65" t="str">
        <f t="shared" si="0"/>
        <v>-</v>
      </c>
      <c r="E33" s="7"/>
      <c r="F33" s="7"/>
      <c r="G33" s="7"/>
    </row>
    <row r="34" spans="2:7" s="25" customFormat="1" ht="17.100000000000001" customHeight="1" thickBot="1" x14ac:dyDescent="0.25">
      <c r="B34" s="33" t="s">
        <v>32</v>
      </c>
      <c r="C34" s="65" t="str">
        <f t="shared" si="0"/>
        <v>-</v>
      </c>
      <c r="D34" s="65" t="str">
        <f t="shared" si="0"/>
        <v>-</v>
      </c>
      <c r="E34" s="7"/>
      <c r="F34" s="7"/>
      <c r="G34" s="7"/>
    </row>
    <row r="35" spans="2:7" s="25" customFormat="1" ht="17.100000000000001" customHeight="1" thickBot="1" x14ac:dyDescent="0.25">
      <c r="B35" s="33" t="s">
        <v>28</v>
      </c>
      <c r="C35" s="65" t="str">
        <f t="shared" si="0"/>
        <v>-</v>
      </c>
      <c r="D35" s="65" t="str">
        <f t="shared" si="0"/>
        <v>-</v>
      </c>
      <c r="E35" s="7"/>
      <c r="F35" s="7"/>
      <c r="G35" s="7"/>
    </row>
    <row r="36" spans="2:7" s="25" customFormat="1" ht="17.100000000000001" customHeight="1" thickBot="1" x14ac:dyDescent="0.25">
      <c r="B36" s="33" t="s">
        <v>18</v>
      </c>
      <c r="C36" s="65" t="str">
        <f t="shared" si="0"/>
        <v>-</v>
      </c>
      <c r="D36" s="65" t="str">
        <f t="shared" si="0"/>
        <v>-</v>
      </c>
      <c r="E36" s="7"/>
      <c r="F36" s="7"/>
      <c r="G36" s="7"/>
    </row>
    <row r="37" spans="2:7" s="25" customFormat="1" ht="17.100000000000001" customHeight="1" thickBot="1" x14ac:dyDescent="0.25">
      <c r="B37" s="33" t="s">
        <v>27</v>
      </c>
      <c r="C37" s="65" t="str">
        <f t="shared" si="0"/>
        <v>-</v>
      </c>
      <c r="D37" s="65" t="str">
        <f t="shared" si="0"/>
        <v>-</v>
      </c>
      <c r="E37" s="7"/>
      <c r="F37" s="7"/>
      <c r="G37" s="7"/>
    </row>
    <row r="38" spans="2:7" s="25" customFormat="1" ht="17.100000000000001" customHeight="1" thickBot="1" x14ac:dyDescent="0.25">
      <c r="B38" s="33" t="s">
        <v>15</v>
      </c>
      <c r="C38" s="65" t="str">
        <f t="shared" si="0"/>
        <v>-</v>
      </c>
      <c r="D38" s="65" t="str">
        <f t="shared" si="0"/>
        <v>-</v>
      </c>
      <c r="E38" s="7"/>
      <c r="F38" s="7"/>
      <c r="G38" s="7"/>
    </row>
    <row r="39" spans="2:7" s="25" customFormat="1" ht="17.100000000000001" customHeight="1" thickBot="1" x14ac:dyDescent="0.25">
      <c r="B39" s="33" t="s">
        <v>10</v>
      </c>
      <c r="C39" s="65" t="str">
        <f t="shared" si="0"/>
        <v>-</v>
      </c>
      <c r="D39" s="65" t="str">
        <f t="shared" si="0"/>
        <v>-</v>
      </c>
      <c r="E39" s="7"/>
      <c r="F39" s="7"/>
      <c r="G39" s="7"/>
    </row>
    <row r="40" spans="2:7" s="25" customFormat="1" ht="17.100000000000001" customHeight="1" thickBot="1" x14ac:dyDescent="0.25">
      <c r="B40" s="33" t="s">
        <v>100</v>
      </c>
      <c r="C40" s="65" t="str">
        <f t="shared" si="0"/>
        <v>-</v>
      </c>
      <c r="D40" s="65" t="str">
        <f t="shared" si="0"/>
        <v>-</v>
      </c>
      <c r="E40" s="7"/>
      <c r="F40" s="7"/>
      <c r="G40" s="7"/>
    </row>
    <row r="41" spans="2:7" s="25" customFormat="1" ht="17.100000000000001" customHeight="1" thickBot="1" x14ac:dyDescent="0.25">
      <c r="B41" s="33" t="s">
        <v>101</v>
      </c>
      <c r="C41" s="65" t="str">
        <f t="shared" si="0"/>
        <v>-</v>
      </c>
      <c r="D41" s="65" t="str">
        <f t="shared" si="0"/>
        <v>-</v>
      </c>
      <c r="E41" s="7"/>
      <c r="F41" s="7"/>
      <c r="G41" s="7"/>
    </row>
    <row r="42" spans="2:7" s="25" customFormat="1" ht="17.100000000000001" customHeight="1" thickBot="1" x14ac:dyDescent="0.25">
      <c r="B42" s="33" t="s">
        <v>102</v>
      </c>
      <c r="C42" s="65" t="str">
        <f t="shared" si="0"/>
        <v>-</v>
      </c>
      <c r="D42" s="65" t="str">
        <f t="shared" si="0"/>
        <v>-</v>
      </c>
      <c r="E42" s="7"/>
      <c r="F42" s="7"/>
      <c r="G42" s="7"/>
    </row>
    <row r="43" spans="2:7" s="25" customFormat="1" ht="17.100000000000001" customHeight="1" thickBot="1" x14ac:dyDescent="0.25">
      <c r="B43" s="33" t="s">
        <v>29</v>
      </c>
      <c r="C43" s="65" t="str">
        <f t="shared" si="0"/>
        <v>-</v>
      </c>
      <c r="D43" s="65" t="str">
        <f t="shared" si="0"/>
        <v>-</v>
      </c>
      <c r="E43" s="7"/>
      <c r="F43" s="7"/>
      <c r="G43" s="7"/>
    </row>
    <row r="44" spans="2:7" ht="17.100000000000001" customHeight="1" thickBot="1" x14ac:dyDescent="0.25">
      <c r="B44" s="33" t="s">
        <v>11</v>
      </c>
      <c r="C44" s="65" t="str">
        <f t="shared" si="0"/>
        <v>-</v>
      </c>
      <c r="D44" s="65" t="str">
        <f t="shared" si="0"/>
        <v>-</v>
      </c>
    </row>
    <row r="45" spans="2:7" ht="17.100000000000001" customHeight="1" thickBot="1" x14ac:dyDescent="0.25">
      <c r="B45" s="54" t="s">
        <v>16</v>
      </c>
      <c r="C45" s="72" t="str">
        <f t="shared" si="0"/>
        <v>-</v>
      </c>
      <c r="D45" s="72" t="str">
        <f t="shared" si="0"/>
        <v>-</v>
      </c>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R45"/>
  <sheetViews>
    <sheetView zoomScaleNormal="100" workbookViewId="0"/>
  </sheetViews>
  <sheetFormatPr baseColWidth="10" defaultRowHeight="12.75" x14ac:dyDescent="0.2"/>
  <cols>
    <col min="1" max="1" width="8.7109375" style="7" customWidth="1"/>
    <col min="2" max="2" width="33.85546875" style="7" customWidth="1"/>
    <col min="3" max="56" width="12.28515625" style="7" customWidth="1"/>
    <col min="57" max="16384" width="11.42578125" style="7"/>
  </cols>
  <sheetData>
    <row r="2" spans="2:18" ht="40.5" customHeight="1" x14ac:dyDescent="0.25">
      <c r="B2" s="24"/>
      <c r="R2" s="16"/>
    </row>
    <row r="3" spans="2:18" s="25" customFormat="1" ht="28.5" customHeight="1" x14ac:dyDescent="0.2">
      <c r="B3" s="42"/>
    </row>
    <row r="5" spans="2:18" ht="39" customHeight="1" x14ac:dyDescent="0.2">
      <c r="C5" s="31" t="s">
        <v>111</v>
      </c>
      <c r="D5" s="31" t="s">
        <v>171</v>
      </c>
      <c r="E5" s="31" t="s">
        <v>172</v>
      </c>
      <c r="F5" s="52" t="s">
        <v>173</v>
      </c>
      <c r="G5" s="31" t="s">
        <v>174</v>
      </c>
      <c r="H5" s="31" t="s">
        <v>181</v>
      </c>
      <c r="I5" s="25"/>
      <c r="J5" s="25"/>
    </row>
    <row r="6" spans="2:18" s="25" customFormat="1" ht="17.100000000000001" customHeight="1" thickBot="1" x14ac:dyDescent="0.25">
      <c r="B6" s="33" t="s">
        <v>30</v>
      </c>
      <c r="C6" s="34">
        <v>42</v>
      </c>
      <c r="D6" s="34">
        <v>47</v>
      </c>
      <c r="E6" s="34">
        <v>57</v>
      </c>
      <c r="F6" s="34">
        <v>81</v>
      </c>
      <c r="G6" s="34">
        <v>73</v>
      </c>
      <c r="H6" s="34">
        <v>70</v>
      </c>
    </row>
    <row r="7" spans="2:18" s="25" customFormat="1" ht="17.100000000000001" customHeight="1" thickBot="1" x14ac:dyDescent="0.25">
      <c r="B7" s="33" t="s">
        <v>31</v>
      </c>
      <c r="C7" s="34">
        <v>9</v>
      </c>
      <c r="D7" s="34">
        <v>8</v>
      </c>
      <c r="E7" s="34">
        <v>7</v>
      </c>
      <c r="F7" s="34">
        <v>3</v>
      </c>
      <c r="G7" s="34">
        <v>16</v>
      </c>
      <c r="H7" s="34">
        <v>15</v>
      </c>
    </row>
    <row r="8" spans="2:18" s="25" customFormat="1" ht="17.100000000000001" customHeight="1" thickBot="1" x14ac:dyDescent="0.25">
      <c r="B8" s="33" t="s">
        <v>99</v>
      </c>
      <c r="C8" s="34">
        <v>9</v>
      </c>
      <c r="D8" s="34">
        <v>17</v>
      </c>
      <c r="E8" s="34">
        <v>6</v>
      </c>
      <c r="F8" s="34">
        <v>3</v>
      </c>
      <c r="G8" s="34">
        <v>14</v>
      </c>
      <c r="H8" s="34">
        <v>10</v>
      </c>
    </row>
    <row r="9" spans="2:18" s="25" customFormat="1" ht="17.100000000000001" customHeight="1" thickBot="1" x14ac:dyDescent="0.25">
      <c r="B9" s="33" t="s">
        <v>26</v>
      </c>
      <c r="C9" s="34">
        <v>10</v>
      </c>
      <c r="D9" s="34">
        <v>5</v>
      </c>
      <c r="E9" s="34">
        <v>7</v>
      </c>
      <c r="F9" s="34">
        <v>7</v>
      </c>
      <c r="G9" s="34">
        <v>21</v>
      </c>
      <c r="H9" s="34">
        <v>15</v>
      </c>
    </row>
    <row r="10" spans="2:18" s="25" customFormat="1" ht="17.100000000000001" customHeight="1" thickBot="1" x14ac:dyDescent="0.25">
      <c r="B10" s="33" t="s">
        <v>8</v>
      </c>
      <c r="C10" s="34">
        <v>7</v>
      </c>
      <c r="D10" s="34">
        <v>1</v>
      </c>
      <c r="E10" s="34">
        <v>7</v>
      </c>
      <c r="F10" s="34">
        <v>16</v>
      </c>
      <c r="G10" s="34">
        <v>10</v>
      </c>
      <c r="H10" s="34">
        <v>21</v>
      </c>
    </row>
    <row r="11" spans="2:18" s="25" customFormat="1" ht="17.100000000000001" customHeight="1" thickBot="1" x14ac:dyDescent="0.25">
      <c r="B11" s="33" t="s">
        <v>9</v>
      </c>
      <c r="C11" s="34">
        <v>2</v>
      </c>
      <c r="D11" s="34">
        <v>1</v>
      </c>
      <c r="E11" s="34">
        <v>2</v>
      </c>
      <c r="F11" s="34">
        <v>5</v>
      </c>
      <c r="G11" s="34">
        <v>1</v>
      </c>
      <c r="H11" s="34">
        <v>0</v>
      </c>
    </row>
    <row r="12" spans="2:18" s="25" customFormat="1" ht="17.100000000000001" customHeight="1" thickBot="1" x14ac:dyDescent="0.25">
      <c r="B12" s="33" t="s">
        <v>32</v>
      </c>
      <c r="C12" s="34">
        <v>22</v>
      </c>
      <c r="D12" s="34">
        <v>20</v>
      </c>
      <c r="E12" s="34">
        <v>13</v>
      </c>
      <c r="F12" s="34">
        <v>15</v>
      </c>
      <c r="G12" s="34">
        <v>23</v>
      </c>
      <c r="H12" s="34">
        <v>24</v>
      </c>
    </row>
    <row r="13" spans="2:18" s="25" customFormat="1" ht="17.100000000000001" customHeight="1" thickBot="1" x14ac:dyDescent="0.25">
      <c r="B13" s="33" t="s">
        <v>28</v>
      </c>
      <c r="C13" s="34">
        <v>20</v>
      </c>
      <c r="D13" s="34">
        <v>13</v>
      </c>
      <c r="E13" s="34">
        <v>5</v>
      </c>
      <c r="F13" s="34">
        <v>11</v>
      </c>
      <c r="G13" s="34">
        <v>8</v>
      </c>
      <c r="H13" s="34">
        <v>7</v>
      </c>
    </row>
    <row r="14" spans="2:18" s="25" customFormat="1" ht="17.100000000000001" customHeight="1" thickBot="1" x14ac:dyDescent="0.25">
      <c r="B14" s="33" t="s">
        <v>18</v>
      </c>
      <c r="C14" s="34">
        <v>448</v>
      </c>
      <c r="D14" s="34">
        <v>384</v>
      </c>
      <c r="E14" s="34">
        <v>330</v>
      </c>
      <c r="F14" s="34">
        <v>434</v>
      </c>
      <c r="G14" s="34">
        <v>487</v>
      </c>
      <c r="H14" s="34">
        <v>512</v>
      </c>
    </row>
    <row r="15" spans="2:18" s="25" customFormat="1" ht="17.100000000000001" customHeight="1" thickBot="1" x14ac:dyDescent="0.25">
      <c r="B15" s="33" t="s">
        <v>27</v>
      </c>
      <c r="C15" s="34">
        <v>27</v>
      </c>
      <c r="D15" s="34">
        <v>50</v>
      </c>
      <c r="E15" s="34">
        <v>47</v>
      </c>
      <c r="F15" s="34">
        <v>70</v>
      </c>
      <c r="G15" s="34">
        <v>70</v>
      </c>
      <c r="H15" s="34">
        <v>47</v>
      </c>
    </row>
    <row r="16" spans="2:18" s="25" customFormat="1" ht="17.100000000000001" customHeight="1" thickBot="1" x14ac:dyDescent="0.25">
      <c r="B16" s="33" t="s">
        <v>15</v>
      </c>
      <c r="C16" s="34">
        <v>9</v>
      </c>
      <c r="D16" s="34">
        <v>6</v>
      </c>
      <c r="E16" s="34">
        <v>3</v>
      </c>
      <c r="F16" s="34">
        <v>5</v>
      </c>
      <c r="G16" s="34">
        <v>3</v>
      </c>
      <c r="H16" s="34">
        <v>2</v>
      </c>
    </row>
    <row r="17" spans="2:10" s="25" customFormat="1" ht="17.100000000000001" customHeight="1" thickBot="1" x14ac:dyDescent="0.25">
      <c r="B17" s="33" t="s">
        <v>10</v>
      </c>
      <c r="C17" s="34">
        <v>22</v>
      </c>
      <c r="D17" s="34">
        <v>22</v>
      </c>
      <c r="E17" s="34">
        <v>19</v>
      </c>
      <c r="F17" s="34">
        <v>22</v>
      </c>
      <c r="G17" s="34">
        <v>27</v>
      </c>
      <c r="H17" s="34">
        <v>39</v>
      </c>
    </row>
    <row r="18" spans="2:10" s="25" customFormat="1" ht="17.100000000000001" customHeight="1" thickBot="1" x14ac:dyDescent="0.25">
      <c r="B18" s="33" t="s">
        <v>100</v>
      </c>
      <c r="C18" s="34">
        <v>40</v>
      </c>
      <c r="D18" s="34">
        <v>64</v>
      </c>
      <c r="E18" s="34">
        <v>46</v>
      </c>
      <c r="F18" s="34">
        <v>101</v>
      </c>
      <c r="G18" s="34">
        <v>103</v>
      </c>
      <c r="H18" s="34">
        <v>86</v>
      </c>
    </row>
    <row r="19" spans="2:10" s="25" customFormat="1" ht="17.100000000000001" customHeight="1" thickBot="1" x14ac:dyDescent="0.25">
      <c r="B19" s="33" t="s">
        <v>101</v>
      </c>
      <c r="C19" s="34">
        <v>9</v>
      </c>
      <c r="D19" s="34">
        <v>10</v>
      </c>
      <c r="E19" s="34">
        <v>7</v>
      </c>
      <c r="F19" s="34">
        <v>4</v>
      </c>
      <c r="G19" s="34">
        <v>9</v>
      </c>
      <c r="H19" s="34">
        <v>13</v>
      </c>
    </row>
    <row r="20" spans="2:10" s="25" customFormat="1" ht="17.100000000000001" customHeight="1" thickBot="1" x14ac:dyDescent="0.25">
      <c r="B20" s="33" t="s">
        <v>102</v>
      </c>
      <c r="C20" s="34">
        <v>4</v>
      </c>
      <c r="D20" s="34">
        <v>1</v>
      </c>
      <c r="E20" s="34">
        <v>3</v>
      </c>
      <c r="F20" s="34">
        <v>5</v>
      </c>
      <c r="G20" s="34">
        <v>2</v>
      </c>
      <c r="H20" s="34">
        <v>7</v>
      </c>
    </row>
    <row r="21" spans="2:10" s="25" customFormat="1" ht="17.100000000000001" customHeight="1" thickBot="1" x14ac:dyDescent="0.25">
      <c r="B21" s="33" t="s">
        <v>29</v>
      </c>
      <c r="C21" s="34">
        <v>7</v>
      </c>
      <c r="D21" s="34">
        <v>6</v>
      </c>
      <c r="E21" s="34">
        <v>12</v>
      </c>
      <c r="F21" s="34">
        <v>11</v>
      </c>
      <c r="G21" s="34">
        <v>8</v>
      </c>
      <c r="H21" s="34">
        <v>21</v>
      </c>
    </row>
    <row r="22" spans="2:10" s="25" customFormat="1" ht="17.100000000000001" customHeight="1" thickBot="1" x14ac:dyDescent="0.25">
      <c r="B22" s="33" t="s">
        <v>11</v>
      </c>
      <c r="C22" s="34">
        <v>3</v>
      </c>
      <c r="D22" s="34">
        <v>2</v>
      </c>
      <c r="E22" s="34">
        <v>5</v>
      </c>
      <c r="F22" s="34">
        <v>1</v>
      </c>
      <c r="G22" s="34">
        <v>5</v>
      </c>
      <c r="H22" s="34">
        <v>2</v>
      </c>
    </row>
    <row r="23" spans="2:10" s="25" customFormat="1" ht="17.100000000000001" customHeight="1" thickBot="1" x14ac:dyDescent="0.25">
      <c r="B23" s="54" t="s">
        <v>16</v>
      </c>
      <c r="C23" s="53">
        <v>690</v>
      </c>
      <c r="D23" s="53">
        <v>657</v>
      </c>
      <c r="E23" s="53">
        <v>576</v>
      </c>
      <c r="F23" s="53">
        <v>794</v>
      </c>
      <c r="G23" s="53">
        <f>SUM(G6:G22)</f>
        <v>880</v>
      </c>
      <c r="H23" s="53">
        <f>SUM(H6:H22)</f>
        <v>891</v>
      </c>
    </row>
    <row r="24" spans="2:10" s="25" customFormat="1" ht="25.5" customHeight="1" x14ac:dyDescent="0.2"/>
    <row r="25" spans="2:10" s="25" customFormat="1" ht="37.5" customHeight="1" x14ac:dyDescent="0.2">
      <c r="B25" s="55"/>
      <c r="C25" s="55"/>
      <c r="D25" s="55"/>
      <c r="E25" s="55"/>
      <c r="H25" s="7"/>
      <c r="I25" s="7"/>
      <c r="J25" s="7"/>
    </row>
    <row r="26" spans="2:10" s="25" customFormat="1" x14ac:dyDescent="0.2">
      <c r="H26" s="7"/>
      <c r="I26" s="7"/>
      <c r="J26" s="7"/>
    </row>
    <row r="27" spans="2:10" s="25" customFormat="1" ht="39" customHeight="1" x14ac:dyDescent="0.2">
      <c r="B27" s="7"/>
      <c r="C27" s="32" t="s">
        <v>178</v>
      </c>
      <c r="D27" s="32" t="s">
        <v>184</v>
      </c>
      <c r="E27" s="7"/>
      <c r="F27" s="7"/>
      <c r="G27" s="7"/>
    </row>
    <row r="28" spans="2:10" s="25" customFormat="1" ht="17.100000000000001" customHeight="1" thickBot="1" x14ac:dyDescent="0.25">
      <c r="B28" s="33" t="s">
        <v>30</v>
      </c>
      <c r="C28" s="35">
        <f>+IF(C6&gt;0,(G6-C6)/C6,"-")</f>
        <v>0.73809523809523814</v>
      </c>
      <c r="D28" s="35">
        <f>+IF(D6&gt;0,(H6-D6)/D6,"-")</f>
        <v>0.48936170212765956</v>
      </c>
      <c r="E28" s="7"/>
      <c r="F28" s="7"/>
      <c r="G28" s="7"/>
    </row>
    <row r="29" spans="2:10" s="25" customFormat="1" ht="17.100000000000001" customHeight="1" thickBot="1" x14ac:dyDescent="0.25">
      <c r="B29" s="33" t="s">
        <v>31</v>
      </c>
      <c r="C29" s="35">
        <f t="shared" ref="C29:C45" si="0">+IF(C7&gt;0,(G7-C7)/C7,"-")</f>
        <v>0.77777777777777779</v>
      </c>
      <c r="D29" s="35">
        <f t="shared" ref="D29:D44" si="1">+IF(D7&gt;0,(H7-D7)/D7,"-")</f>
        <v>0.875</v>
      </c>
      <c r="E29" s="7"/>
      <c r="F29" s="7"/>
      <c r="G29" s="7"/>
    </row>
    <row r="30" spans="2:10" s="25" customFormat="1" ht="17.100000000000001" customHeight="1" thickBot="1" x14ac:dyDescent="0.25">
      <c r="B30" s="33" t="s">
        <v>99</v>
      </c>
      <c r="C30" s="35">
        <f t="shared" si="0"/>
        <v>0.55555555555555558</v>
      </c>
      <c r="D30" s="35">
        <f t="shared" si="1"/>
        <v>-0.41176470588235292</v>
      </c>
      <c r="E30" s="7"/>
      <c r="F30" s="7"/>
      <c r="G30" s="7"/>
    </row>
    <row r="31" spans="2:10" s="25" customFormat="1" ht="17.100000000000001" customHeight="1" thickBot="1" x14ac:dyDescent="0.25">
      <c r="B31" s="33" t="s">
        <v>26</v>
      </c>
      <c r="C31" s="35">
        <f t="shared" si="0"/>
        <v>1.1000000000000001</v>
      </c>
      <c r="D31" s="35">
        <f t="shared" si="1"/>
        <v>2</v>
      </c>
      <c r="E31" s="7"/>
      <c r="F31" s="7"/>
      <c r="G31" s="7"/>
    </row>
    <row r="32" spans="2:10" s="25" customFormat="1" ht="17.100000000000001" customHeight="1" thickBot="1" x14ac:dyDescent="0.25">
      <c r="B32" s="33" t="s">
        <v>8</v>
      </c>
      <c r="C32" s="35">
        <f t="shared" si="0"/>
        <v>0.42857142857142855</v>
      </c>
      <c r="D32" s="35">
        <f t="shared" si="1"/>
        <v>20</v>
      </c>
      <c r="E32" s="7"/>
      <c r="F32" s="7"/>
      <c r="G32" s="7"/>
    </row>
    <row r="33" spans="2:7" s="25" customFormat="1" ht="17.100000000000001" customHeight="1" thickBot="1" x14ac:dyDescent="0.25">
      <c r="B33" s="33" t="s">
        <v>9</v>
      </c>
      <c r="C33" s="35">
        <f t="shared" si="0"/>
        <v>-0.5</v>
      </c>
      <c r="D33" s="35">
        <f t="shared" si="1"/>
        <v>-1</v>
      </c>
      <c r="E33" s="7"/>
      <c r="F33" s="7"/>
      <c r="G33" s="7"/>
    </row>
    <row r="34" spans="2:7" s="25" customFormat="1" ht="17.100000000000001" customHeight="1" thickBot="1" x14ac:dyDescent="0.25">
      <c r="B34" s="33" t="s">
        <v>32</v>
      </c>
      <c r="C34" s="35">
        <f t="shared" si="0"/>
        <v>4.5454545454545456E-2</v>
      </c>
      <c r="D34" s="35">
        <f t="shared" si="1"/>
        <v>0.2</v>
      </c>
      <c r="E34" s="7"/>
      <c r="F34" s="7"/>
      <c r="G34" s="7"/>
    </row>
    <row r="35" spans="2:7" s="25" customFormat="1" ht="17.100000000000001" customHeight="1" thickBot="1" x14ac:dyDescent="0.25">
      <c r="B35" s="33" t="s">
        <v>28</v>
      </c>
      <c r="C35" s="35">
        <f t="shared" si="0"/>
        <v>-0.6</v>
      </c>
      <c r="D35" s="35">
        <f t="shared" si="1"/>
        <v>-0.46153846153846156</v>
      </c>
      <c r="E35" s="7"/>
      <c r="F35" s="7"/>
      <c r="G35" s="7"/>
    </row>
    <row r="36" spans="2:7" s="25" customFormat="1" ht="17.100000000000001" customHeight="1" thickBot="1" x14ac:dyDescent="0.25">
      <c r="B36" s="33" t="s">
        <v>18</v>
      </c>
      <c r="C36" s="35">
        <f t="shared" si="0"/>
        <v>8.7053571428571425E-2</v>
      </c>
      <c r="D36" s="35">
        <f t="shared" si="1"/>
        <v>0.33333333333333331</v>
      </c>
      <c r="E36" s="7"/>
      <c r="F36" s="7"/>
      <c r="G36" s="7"/>
    </row>
    <row r="37" spans="2:7" s="25" customFormat="1" ht="17.100000000000001" customHeight="1" thickBot="1" x14ac:dyDescent="0.25">
      <c r="B37" s="33" t="s">
        <v>27</v>
      </c>
      <c r="C37" s="35">
        <f t="shared" si="0"/>
        <v>1.5925925925925926</v>
      </c>
      <c r="D37" s="35">
        <f t="shared" si="1"/>
        <v>-0.06</v>
      </c>
      <c r="E37" s="7"/>
      <c r="F37" s="7"/>
      <c r="G37" s="7"/>
    </row>
    <row r="38" spans="2:7" s="25" customFormat="1" ht="17.100000000000001" customHeight="1" thickBot="1" x14ac:dyDescent="0.25">
      <c r="B38" s="33" t="s">
        <v>15</v>
      </c>
      <c r="C38" s="35">
        <f t="shared" si="0"/>
        <v>-0.66666666666666663</v>
      </c>
      <c r="D38" s="35">
        <f t="shared" si="1"/>
        <v>-0.66666666666666663</v>
      </c>
      <c r="E38" s="7"/>
      <c r="F38" s="7"/>
      <c r="G38" s="7"/>
    </row>
    <row r="39" spans="2:7" s="25" customFormat="1" ht="17.100000000000001" customHeight="1" thickBot="1" x14ac:dyDescent="0.25">
      <c r="B39" s="33" t="s">
        <v>10</v>
      </c>
      <c r="C39" s="35">
        <f t="shared" si="0"/>
        <v>0.22727272727272727</v>
      </c>
      <c r="D39" s="35">
        <f t="shared" si="1"/>
        <v>0.77272727272727271</v>
      </c>
      <c r="E39" s="7"/>
      <c r="F39" s="7"/>
      <c r="G39" s="7"/>
    </row>
    <row r="40" spans="2:7" s="25" customFormat="1" ht="17.100000000000001" customHeight="1" thickBot="1" x14ac:dyDescent="0.25">
      <c r="B40" s="33" t="s">
        <v>100</v>
      </c>
      <c r="C40" s="35">
        <f t="shared" si="0"/>
        <v>1.575</v>
      </c>
      <c r="D40" s="35">
        <f t="shared" si="1"/>
        <v>0.34375</v>
      </c>
      <c r="E40" s="7"/>
      <c r="F40" s="7"/>
      <c r="G40" s="7"/>
    </row>
    <row r="41" spans="2:7" s="25" customFormat="1" ht="17.100000000000001" customHeight="1" thickBot="1" x14ac:dyDescent="0.25">
      <c r="B41" s="33" t="s">
        <v>101</v>
      </c>
      <c r="C41" s="35">
        <f t="shared" si="0"/>
        <v>0</v>
      </c>
      <c r="D41" s="35">
        <f t="shared" si="1"/>
        <v>0.3</v>
      </c>
      <c r="E41" s="7"/>
      <c r="F41" s="7"/>
      <c r="G41" s="7"/>
    </row>
    <row r="42" spans="2:7" s="25" customFormat="1" ht="17.100000000000001" customHeight="1" thickBot="1" x14ac:dyDescent="0.25">
      <c r="B42" s="33" t="s">
        <v>102</v>
      </c>
      <c r="C42" s="35">
        <f t="shared" si="0"/>
        <v>-0.5</v>
      </c>
      <c r="D42" s="35">
        <f t="shared" si="1"/>
        <v>6</v>
      </c>
      <c r="E42" s="7"/>
      <c r="F42" s="7"/>
      <c r="G42" s="7"/>
    </row>
    <row r="43" spans="2:7" s="25" customFormat="1" ht="17.100000000000001" customHeight="1" thickBot="1" x14ac:dyDescent="0.25">
      <c r="B43" s="33" t="s">
        <v>29</v>
      </c>
      <c r="C43" s="35">
        <f t="shared" si="0"/>
        <v>0.14285714285714285</v>
      </c>
      <c r="D43" s="35">
        <f t="shared" si="1"/>
        <v>2.5</v>
      </c>
      <c r="E43" s="7"/>
      <c r="F43" s="7"/>
      <c r="G43" s="7"/>
    </row>
    <row r="44" spans="2:7" ht="17.100000000000001" customHeight="1" thickBot="1" x14ac:dyDescent="0.25">
      <c r="B44" s="33" t="s">
        <v>11</v>
      </c>
      <c r="C44" s="35">
        <f t="shared" si="0"/>
        <v>0.66666666666666663</v>
      </c>
      <c r="D44" s="35">
        <f t="shared" si="1"/>
        <v>0</v>
      </c>
    </row>
    <row r="45" spans="2:7" ht="17.100000000000001" customHeight="1" thickBot="1" x14ac:dyDescent="0.25">
      <c r="B45" s="54" t="s">
        <v>16</v>
      </c>
      <c r="C45" s="56">
        <f t="shared" si="0"/>
        <v>0.27536231884057971</v>
      </c>
      <c r="D45" s="56">
        <f>+IF(D23&gt;0,(H23-D23)/D23,"-")</f>
        <v>0.35616438356164382</v>
      </c>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R45"/>
  <sheetViews>
    <sheetView workbookViewId="0"/>
  </sheetViews>
  <sheetFormatPr baseColWidth="10" defaultRowHeight="12.75" x14ac:dyDescent="0.2"/>
  <cols>
    <col min="1" max="1" width="8.7109375" style="7" customWidth="1"/>
    <col min="2" max="2" width="33.85546875" style="7" customWidth="1"/>
    <col min="3" max="56" width="12.28515625" style="7" customWidth="1"/>
    <col min="57" max="16384" width="11.42578125" style="7"/>
  </cols>
  <sheetData>
    <row r="2" spans="2:18" ht="40.5" customHeight="1" x14ac:dyDescent="0.25">
      <c r="B2" s="24"/>
      <c r="R2" s="16"/>
    </row>
    <row r="3" spans="2:18" s="25" customFormat="1" ht="28.5" customHeight="1" x14ac:dyDescent="0.2">
      <c r="B3" s="42"/>
    </row>
    <row r="5" spans="2:18" ht="39" customHeight="1" x14ac:dyDescent="0.2">
      <c r="C5" s="31" t="s">
        <v>111</v>
      </c>
      <c r="D5" s="31" t="s">
        <v>171</v>
      </c>
      <c r="E5" s="31" t="s">
        <v>172</v>
      </c>
      <c r="F5" s="52" t="s">
        <v>173</v>
      </c>
      <c r="G5" s="31" t="s">
        <v>174</v>
      </c>
      <c r="H5" s="31" t="s">
        <v>181</v>
      </c>
      <c r="I5" s="25"/>
      <c r="J5" s="25"/>
    </row>
    <row r="6" spans="2:18" s="25" customFormat="1" ht="17.100000000000001" customHeight="1" thickBot="1" x14ac:dyDescent="0.25">
      <c r="B6" s="33" t="s">
        <v>30</v>
      </c>
      <c r="C6" s="34">
        <v>9</v>
      </c>
      <c r="D6" s="34">
        <v>4</v>
      </c>
      <c r="E6" s="34">
        <v>5</v>
      </c>
      <c r="F6" s="62">
        <v>13</v>
      </c>
      <c r="G6" s="62">
        <v>10</v>
      </c>
      <c r="H6" s="62">
        <v>23</v>
      </c>
    </row>
    <row r="7" spans="2:18" s="25" customFormat="1" ht="17.100000000000001" customHeight="1" thickBot="1" x14ac:dyDescent="0.25">
      <c r="B7" s="33" t="s">
        <v>31</v>
      </c>
      <c r="C7" s="34">
        <v>7</v>
      </c>
      <c r="D7" s="34">
        <v>4</v>
      </c>
      <c r="E7" s="34">
        <v>8</v>
      </c>
      <c r="F7" s="62">
        <v>6</v>
      </c>
      <c r="G7" s="62">
        <v>11</v>
      </c>
      <c r="H7" s="62">
        <v>20</v>
      </c>
    </row>
    <row r="8" spans="2:18" s="25" customFormat="1" ht="17.100000000000001" customHeight="1" thickBot="1" x14ac:dyDescent="0.25">
      <c r="B8" s="33" t="s">
        <v>99</v>
      </c>
      <c r="C8" s="34">
        <v>5</v>
      </c>
      <c r="D8" s="34">
        <v>3</v>
      </c>
      <c r="E8" s="34">
        <v>8</v>
      </c>
      <c r="F8" s="62">
        <v>11</v>
      </c>
      <c r="G8" s="62">
        <v>8</v>
      </c>
      <c r="H8" s="62">
        <v>7</v>
      </c>
    </row>
    <row r="9" spans="2:18" s="25" customFormat="1" ht="17.100000000000001" customHeight="1" thickBot="1" x14ac:dyDescent="0.25">
      <c r="B9" s="33" t="s">
        <v>26</v>
      </c>
      <c r="C9" s="34">
        <v>0</v>
      </c>
      <c r="D9" s="34">
        <v>0</v>
      </c>
      <c r="E9" s="34">
        <v>2</v>
      </c>
      <c r="F9" s="62">
        <v>6</v>
      </c>
      <c r="G9" s="62">
        <v>5</v>
      </c>
      <c r="H9" s="62">
        <v>4</v>
      </c>
    </row>
    <row r="10" spans="2:18" s="25" customFormat="1" ht="17.100000000000001" customHeight="1" thickBot="1" x14ac:dyDescent="0.25">
      <c r="B10" s="33" t="s">
        <v>8</v>
      </c>
      <c r="C10" s="34">
        <v>1</v>
      </c>
      <c r="D10" s="34">
        <v>2</v>
      </c>
      <c r="E10" s="34">
        <v>2</v>
      </c>
      <c r="F10" s="62">
        <v>5</v>
      </c>
      <c r="G10" s="62">
        <v>6</v>
      </c>
      <c r="H10" s="62">
        <v>9</v>
      </c>
    </row>
    <row r="11" spans="2:18" s="25" customFormat="1" ht="17.100000000000001" customHeight="1" thickBot="1" x14ac:dyDescent="0.25">
      <c r="B11" s="33" t="s">
        <v>9</v>
      </c>
      <c r="C11" s="34">
        <v>0</v>
      </c>
      <c r="D11" s="34">
        <v>0</v>
      </c>
      <c r="E11" s="34">
        <v>0</v>
      </c>
      <c r="F11" s="62">
        <v>0</v>
      </c>
      <c r="G11" s="62">
        <v>0</v>
      </c>
      <c r="H11" s="62">
        <v>0</v>
      </c>
    </row>
    <row r="12" spans="2:18" s="25" customFormat="1" ht="17.100000000000001" customHeight="1" thickBot="1" x14ac:dyDescent="0.25">
      <c r="B12" s="33" t="s">
        <v>32</v>
      </c>
      <c r="C12" s="34">
        <v>7</v>
      </c>
      <c r="D12" s="34">
        <v>0</v>
      </c>
      <c r="E12" s="34">
        <v>1</v>
      </c>
      <c r="F12" s="62">
        <v>5</v>
      </c>
      <c r="G12" s="62">
        <v>10</v>
      </c>
      <c r="H12" s="62">
        <v>19</v>
      </c>
    </row>
    <row r="13" spans="2:18" s="25" customFormat="1" ht="17.100000000000001" customHeight="1" thickBot="1" x14ac:dyDescent="0.25">
      <c r="B13" s="33" t="s">
        <v>28</v>
      </c>
      <c r="C13" s="34">
        <v>16</v>
      </c>
      <c r="D13" s="34">
        <v>4</v>
      </c>
      <c r="E13" s="34">
        <v>8</v>
      </c>
      <c r="F13" s="62">
        <v>14</v>
      </c>
      <c r="G13" s="62">
        <v>4</v>
      </c>
      <c r="H13" s="62">
        <v>11</v>
      </c>
    </row>
    <row r="14" spans="2:18" s="25" customFormat="1" ht="17.100000000000001" customHeight="1" thickBot="1" x14ac:dyDescent="0.25">
      <c r="B14" s="33" t="s">
        <v>18</v>
      </c>
      <c r="C14" s="34">
        <v>52</v>
      </c>
      <c r="D14" s="34">
        <v>14</v>
      </c>
      <c r="E14" s="34">
        <v>4</v>
      </c>
      <c r="F14" s="62">
        <v>2</v>
      </c>
      <c r="G14" s="62">
        <v>22</v>
      </c>
      <c r="H14" s="62">
        <v>15</v>
      </c>
    </row>
    <row r="15" spans="2:18" s="25" customFormat="1" ht="17.100000000000001" customHeight="1" thickBot="1" x14ac:dyDescent="0.25">
      <c r="B15" s="33" t="s">
        <v>27</v>
      </c>
      <c r="C15" s="34">
        <v>20</v>
      </c>
      <c r="D15" s="34">
        <v>21</v>
      </c>
      <c r="E15" s="34">
        <v>5</v>
      </c>
      <c r="F15" s="62">
        <v>14</v>
      </c>
      <c r="G15" s="62">
        <v>13</v>
      </c>
      <c r="H15" s="62">
        <v>18</v>
      </c>
    </row>
    <row r="16" spans="2:18" s="25" customFormat="1" ht="17.100000000000001" customHeight="1" thickBot="1" x14ac:dyDescent="0.25">
      <c r="B16" s="33" t="s">
        <v>15</v>
      </c>
      <c r="C16" s="34">
        <v>1</v>
      </c>
      <c r="D16" s="34">
        <v>0</v>
      </c>
      <c r="E16" s="34">
        <v>0</v>
      </c>
      <c r="F16" s="62">
        <v>7</v>
      </c>
      <c r="G16" s="62">
        <v>2</v>
      </c>
      <c r="H16" s="62">
        <v>1</v>
      </c>
    </row>
    <row r="17" spans="2:10" s="25" customFormat="1" ht="17.100000000000001" customHeight="1" thickBot="1" x14ac:dyDescent="0.25">
      <c r="B17" s="33" t="s">
        <v>10</v>
      </c>
      <c r="C17" s="34">
        <v>1</v>
      </c>
      <c r="D17" s="34">
        <v>6</v>
      </c>
      <c r="E17" s="34">
        <v>5</v>
      </c>
      <c r="F17" s="62">
        <v>6</v>
      </c>
      <c r="G17" s="62">
        <v>7</v>
      </c>
      <c r="H17" s="62">
        <v>7</v>
      </c>
    </row>
    <row r="18" spans="2:10" s="25" customFormat="1" ht="17.100000000000001" customHeight="1" thickBot="1" x14ac:dyDescent="0.25">
      <c r="B18" s="33" t="s">
        <v>100</v>
      </c>
      <c r="C18" s="34">
        <v>7</v>
      </c>
      <c r="D18" s="34">
        <v>12</v>
      </c>
      <c r="E18" s="34">
        <v>15</v>
      </c>
      <c r="F18" s="62">
        <v>14</v>
      </c>
      <c r="G18" s="62">
        <v>21</v>
      </c>
      <c r="H18" s="62">
        <v>9</v>
      </c>
    </row>
    <row r="19" spans="2:10" s="25" customFormat="1" ht="17.100000000000001" customHeight="1" thickBot="1" x14ac:dyDescent="0.25">
      <c r="B19" s="33" t="s">
        <v>101</v>
      </c>
      <c r="C19" s="34">
        <v>4</v>
      </c>
      <c r="D19" s="34">
        <v>1</v>
      </c>
      <c r="E19" s="34">
        <v>1</v>
      </c>
      <c r="F19" s="62">
        <v>3</v>
      </c>
      <c r="G19" s="62">
        <v>2</v>
      </c>
      <c r="H19" s="62">
        <v>1</v>
      </c>
    </row>
    <row r="20" spans="2:10" s="25" customFormat="1" ht="17.100000000000001" customHeight="1" thickBot="1" x14ac:dyDescent="0.25">
      <c r="B20" s="33" t="s">
        <v>102</v>
      </c>
      <c r="C20" s="34">
        <v>0</v>
      </c>
      <c r="D20" s="34">
        <v>3</v>
      </c>
      <c r="E20" s="34">
        <v>0</v>
      </c>
      <c r="F20" s="62">
        <v>5</v>
      </c>
      <c r="G20" s="62">
        <v>7</v>
      </c>
      <c r="H20" s="62">
        <v>11</v>
      </c>
    </row>
    <row r="21" spans="2:10" s="25" customFormat="1" ht="17.100000000000001" customHeight="1" thickBot="1" x14ac:dyDescent="0.25">
      <c r="B21" s="33" t="s">
        <v>29</v>
      </c>
      <c r="C21" s="34">
        <v>2</v>
      </c>
      <c r="D21" s="34">
        <v>3</v>
      </c>
      <c r="E21" s="34">
        <v>7</v>
      </c>
      <c r="F21" s="62">
        <v>5</v>
      </c>
      <c r="G21" s="62">
        <v>8</v>
      </c>
      <c r="H21" s="62">
        <v>8</v>
      </c>
    </row>
    <row r="22" spans="2:10" s="25" customFormat="1" ht="17.100000000000001" customHeight="1" thickBot="1" x14ac:dyDescent="0.25">
      <c r="B22" s="33" t="s">
        <v>11</v>
      </c>
      <c r="C22" s="34">
        <v>6</v>
      </c>
      <c r="D22" s="34">
        <v>9</v>
      </c>
      <c r="E22" s="34">
        <v>6</v>
      </c>
      <c r="F22" s="34">
        <v>8</v>
      </c>
      <c r="G22" s="34">
        <v>5</v>
      </c>
      <c r="H22" s="34">
        <v>5</v>
      </c>
    </row>
    <row r="23" spans="2:10" s="25" customFormat="1" ht="17.100000000000001" customHeight="1" thickBot="1" x14ac:dyDescent="0.25">
      <c r="B23" s="54" t="s">
        <v>16</v>
      </c>
      <c r="C23" s="53">
        <v>138</v>
      </c>
      <c r="D23" s="53">
        <v>86</v>
      </c>
      <c r="E23" s="53">
        <v>77</v>
      </c>
      <c r="F23" s="53">
        <v>124</v>
      </c>
      <c r="G23" s="53">
        <f>SUM(G6:G22)</f>
        <v>141</v>
      </c>
      <c r="H23" s="53">
        <f>SUM(H6:H22)</f>
        <v>168</v>
      </c>
    </row>
    <row r="24" spans="2:10" s="25" customFormat="1" ht="25.5" customHeight="1" x14ac:dyDescent="0.2"/>
    <row r="25" spans="2:10" s="25" customFormat="1" ht="37.5" customHeight="1" x14ac:dyDescent="0.2">
      <c r="B25" s="55"/>
      <c r="C25" s="55"/>
      <c r="D25" s="55"/>
      <c r="E25" s="55"/>
      <c r="H25" s="7"/>
      <c r="I25" s="7"/>
      <c r="J25" s="7"/>
    </row>
    <row r="26" spans="2:10" s="25" customFormat="1" x14ac:dyDescent="0.2">
      <c r="H26" s="7"/>
      <c r="I26" s="7"/>
      <c r="J26" s="7"/>
    </row>
    <row r="27" spans="2:10" s="25" customFormat="1" ht="39" customHeight="1" x14ac:dyDescent="0.2">
      <c r="B27" s="7"/>
      <c r="C27" s="32" t="s">
        <v>178</v>
      </c>
      <c r="D27" s="32" t="s">
        <v>184</v>
      </c>
      <c r="E27" s="7"/>
      <c r="F27" s="7"/>
      <c r="G27" s="7"/>
    </row>
    <row r="28" spans="2:10" s="25" customFormat="1" ht="17.100000000000001" customHeight="1" thickBot="1" x14ac:dyDescent="0.25">
      <c r="B28" s="33" t="s">
        <v>30</v>
      </c>
      <c r="C28" s="35">
        <f t="shared" ref="C28:D45" si="0">+IF(C6&gt;0,(G6-C6)/C6,"-")</f>
        <v>0.1111111111111111</v>
      </c>
      <c r="D28" s="35">
        <f t="shared" si="0"/>
        <v>4.75</v>
      </c>
      <c r="E28" s="7"/>
      <c r="F28" s="7"/>
      <c r="G28" s="7"/>
    </row>
    <row r="29" spans="2:10" s="25" customFormat="1" ht="17.100000000000001" customHeight="1" thickBot="1" x14ac:dyDescent="0.25">
      <c r="B29" s="33" t="s">
        <v>31</v>
      </c>
      <c r="C29" s="35">
        <f>+IF(C7&gt;0,(G7-C7)/C7,"-")</f>
        <v>0.5714285714285714</v>
      </c>
      <c r="D29" s="35">
        <f t="shared" si="0"/>
        <v>4</v>
      </c>
      <c r="E29" s="7"/>
      <c r="F29" s="7"/>
      <c r="G29" s="7"/>
    </row>
    <row r="30" spans="2:10" s="25" customFormat="1" ht="17.100000000000001" customHeight="1" thickBot="1" x14ac:dyDescent="0.25">
      <c r="B30" s="33" t="s">
        <v>99</v>
      </c>
      <c r="C30" s="35">
        <f t="shared" si="0"/>
        <v>0.6</v>
      </c>
      <c r="D30" s="35">
        <f t="shared" si="0"/>
        <v>1.3333333333333333</v>
      </c>
      <c r="E30" s="7"/>
      <c r="F30" s="7"/>
      <c r="G30" s="7"/>
    </row>
    <row r="31" spans="2:10" s="25" customFormat="1" ht="17.100000000000001" customHeight="1" thickBot="1" x14ac:dyDescent="0.25">
      <c r="B31" s="33" t="s">
        <v>26</v>
      </c>
      <c r="C31" s="73" t="str">
        <f t="shared" si="0"/>
        <v>-</v>
      </c>
      <c r="D31" s="35" t="str">
        <f t="shared" si="0"/>
        <v>-</v>
      </c>
      <c r="E31" s="7"/>
      <c r="F31" s="7"/>
      <c r="G31" s="7"/>
    </row>
    <row r="32" spans="2:10" s="25" customFormat="1" ht="17.100000000000001" customHeight="1" thickBot="1" x14ac:dyDescent="0.25">
      <c r="B32" s="33" t="s">
        <v>8</v>
      </c>
      <c r="C32" s="35">
        <f t="shared" si="0"/>
        <v>5</v>
      </c>
      <c r="D32" s="35">
        <f t="shared" si="0"/>
        <v>3.5</v>
      </c>
      <c r="E32" s="7"/>
      <c r="F32" s="7"/>
      <c r="G32" s="7"/>
    </row>
    <row r="33" spans="2:7" s="25" customFormat="1" ht="17.100000000000001" customHeight="1" thickBot="1" x14ac:dyDescent="0.25">
      <c r="B33" s="33" t="s">
        <v>9</v>
      </c>
      <c r="C33" s="65" t="str">
        <f t="shared" si="0"/>
        <v>-</v>
      </c>
      <c r="D33" s="35" t="str">
        <f t="shared" si="0"/>
        <v>-</v>
      </c>
      <c r="E33" s="7"/>
      <c r="F33" s="7"/>
      <c r="G33" s="7"/>
    </row>
    <row r="34" spans="2:7" s="25" customFormat="1" ht="17.100000000000001" customHeight="1" thickBot="1" x14ac:dyDescent="0.25">
      <c r="B34" s="33" t="s">
        <v>32</v>
      </c>
      <c r="C34" s="35">
        <f t="shared" si="0"/>
        <v>0.42857142857142855</v>
      </c>
      <c r="D34" s="35" t="str">
        <f t="shared" si="0"/>
        <v>-</v>
      </c>
      <c r="E34" s="7"/>
      <c r="F34" s="7"/>
      <c r="G34" s="7"/>
    </row>
    <row r="35" spans="2:7" s="25" customFormat="1" ht="17.100000000000001" customHeight="1" thickBot="1" x14ac:dyDescent="0.25">
      <c r="B35" s="33" t="s">
        <v>28</v>
      </c>
      <c r="C35" s="35">
        <f t="shared" si="0"/>
        <v>-0.75</v>
      </c>
      <c r="D35" s="35">
        <f t="shared" si="0"/>
        <v>1.75</v>
      </c>
      <c r="E35" s="7"/>
      <c r="F35" s="7"/>
      <c r="G35" s="7"/>
    </row>
    <row r="36" spans="2:7" s="25" customFormat="1" ht="17.100000000000001" customHeight="1" thickBot="1" x14ac:dyDescent="0.25">
      <c r="B36" s="33" t="s">
        <v>18</v>
      </c>
      <c r="C36" s="35">
        <f t="shared" si="0"/>
        <v>-0.57692307692307687</v>
      </c>
      <c r="D36" s="35">
        <f t="shared" si="0"/>
        <v>7.1428571428571425E-2</v>
      </c>
      <c r="E36" s="7"/>
      <c r="F36" s="7"/>
      <c r="G36" s="7"/>
    </row>
    <row r="37" spans="2:7" s="25" customFormat="1" ht="17.100000000000001" customHeight="1" thickBot="1" x14ac:dyDescent="0.25">
      <c r="B37" s="33" t="s">
        <v>27</v>
      </c>
      <c r="C37" s="35">
        <f t="shared" si="0"/>
        <v>-0.35</v>
      </c>
      <c r="D37" s="35">
        <f t="shared" si="0"/>
        <v>-0.14285714285714285</v>
      </c>
      <c r="E37" s="7"/>
      <c r="F37" s="7"/>
      <c r="G37" s="7"/>
    </row>
    <row r="38" spans="2:7" s="25" customFormat="1" ht="17.100000000000001" customHeight="1" thickBot="1" x14ac:dyDescent="0.25">
      <c r="B38" s="33" t="s">
        <v>15</v>
      </c>
      <c r="C38" s="35">
        <f t="shared" si="0"/>
        <v>1</v>
      </c>
      <c r="D38" s="35" t="str">
        <f t="shared" si="0"/>
        <v>-</v>
      </c>
      <c r="E38" s="7"/>
      <c r="F38" s="7"/>
      <c r="G38" s="7"/>
    </row>
    <row r="39" spans="2:7" s="25" customFormat="1" ht="17.100000000000001" customHeight="1" thickBot="1" x14ac:dyDescent="0.25">
      <c r="B39" s="33" t="s">
        <v>10</v>
      </c>
      <c r="C39" s="35">
        <f t="shared" si="0"/>
        <v>6</v>
      </c>
      <c r="D39" s="35">
        <f t="shared" si="0"/>
        <v>0.16666666666666666</v>
      </c>
      <c r="E39" s="7"/>
      <c r="F39" s="7"/>
      <c r="G39" s="7"/>
    </row>
    <row r="40" spans="2:7" s="25" customFormat="1" ht="17.100000000000001" customHeight="1" thickBot="1" x14ac:dyDescent="0.25">
      <c r="B40" s="33" t="s">
        <v>100</v>
      </c>
      <c r="C40" s="35">
        <f t="shared" si="0"/>
        <v>2</v>
      </c>
      <c r="D40" s="35">
        <f t="shared" si="0"/>
        <v>-0.25</v>
      </c>
      <c r="E40" s="7"/>
      <c r="F40" s="7"/>
      <c r="G40" s="7"/>
    </row>
    <row r="41" spans="2:7" s="25" customFormat="1" ht="17.100000000000001" customHeight="1" thickBot="1" x14ac:dyDescent="0.25">
      <c r="B41" s="33" t="s">
        <v>101</v>
      </c>
      <c r="C41" s="35">
        <f t="shared" si="0"/>
        <v>-0.5</v>
      </c>
      <c r="D41" s="35">
        <f t="shared" si="0"/>
        <v>0</v>
      </c>
      <c r="E41" s="7"/>
      <c r="F41" s="7"/>
      <c r="G41" s="7"/>
    </row>
    <row r="42" spans="2:7" s="25" customFormat="1" ht="17.100000000000001" customHeight="1" thickBot="1" x14ac:dyDescent="0.25">
      <c r="B42" s="33" t="s">
        <v>102</v>
      </c>
      <c r="C42" s="65" t="str">
        <f t="shared" si="0"/>
        <v>-</v>
      </c>
      <c r="D42" s="35">
        <f t="shared" si="0"/>
        <v>2.6666666666666665</v>
      </c>
      <c r="E42" s="7"/>
      <c r="F42" s="7"/>
      <c r="G42" s="7"/>
    </row>
    <row r="43" spans="2:7" s="25" customFormat="1" ht="17.100000000000001" customHeight="1" thickBot="1" x14ac:dyDescent="0.25">
      <c r="B43" s="33" t="s">
        <v>29</v>
      </c>
      <c r="C43" s="35">
        <f t="shared" si="0"/>
        <v>3</v>
      </c>
      <c r="D43" s="35">
        <f t="shared" si="0"/>
        <v>1.6666666666666667</v>
      </c>
      <c r="E43" s="7"/>
      <c r="F43" s="7"/>
      <c r="G43" s="7"/>
    </row>
    <row r="44" spans="2:7" ht="17.100000000000001" customHeight="1" thickBot="1" x14ac:dyDescent="0.25">
      <c r="B44" s="33" t="s">
        <v>11</v>
      </c>
      <c r="C44" s="35">
        <f t="shared" si="0"/>
        <v>-0.16666666666666666</v>
      </c>
      <c r="D44" s="35">
        <f t="shared" si="0"/>
        <v>-0.44444444444444442</v>
      </c>
    </row>
    <row r="45" spans="2:7" ht="17.100000000000001" customHeight="1" thickBot="1" x14ac:dyDescent="0.25">
      <c r="B45" s="54" t="s">
        <v>16</v>
      </c>
      <c r="C45" s="56">
        <f t="shared" si="0"/>
        <v>2.1739130434782608E-2</v>
      </c>
      <c r="D45" s="56">
        <f t="shared" si="0"/>
        <v>0.95348837209302328</v>
      </c>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0BAFC-7C5D-489B-81B3-EB5175772CC9}">
  <dimension ref="B2:M58"/>
  <sheetViews>
    <sheetView workbookViewId="0"/>
  </sheetViews>
  <sheetFormatPr baseColWidth="10" defaultRowHeight="12.75" x14ac:dyDescent="0.2"/>
  <cols>
    <col min="1" max="1" width="8.7109375" style="7" customWidth="1"/>
    <col min="2" max="2" width="33.85546875" style="7" customWidth="1"/>
    <col min="3" max="3" width="15.5703125" style="7" customWidth="1"/>
    <col min="4" max="4" width="14.5703125" style="7" customWidth="1"/>
    <col min="5" max="5" width="15.42578125" style="7" customWidth="1"/>
    <col min="6" max="7" width="14.140625" style="7" customWidth="1"/>
    <col min="8" max="9" width="12.28515625" style="7" customWidth="1"/>
    <col min="10" max="10" width="14" style="7" customWidth="1"/>
    <col min="11" max="12" width="15" style="7" customWidth="1"/>
    <col min="13" max="13" width="15.140625" style="7" customWidth="1"/>
    <col min="14" max="51" width="12.28515625" style="7" customWidth="1"/>
    <col min="52" max="16384" width="11.42578125" style="7"/>
  </cols>
  <sheetData>
    <row r="2" spans="2:13" ht="40.5" customHeight="1" x14ac:dyDescent="0.2">
      <c r="B2" s="24"/>
    </row>
    <row r="3" spans="2:13" s="25" customFormat="1" ht="28.5" customHeight="1" x14ac:dyDescent="0.2">
      <c r="B3" s="42"/>
    </row>
    <row r="5" spans="2:13" ht="63.75" customHeight="1" x14ac:dyDescent="0.2">
      <c r="C5" s="32" t="s">
        <v>168</v>
      </c>
      <c r="D5" s="32" t="s">
        <v>169</v>
      </c>
      <c r="E5" s="32" t="s">
        <v>113</v>
      </c>
      <c r="F5" s="32" t="s">
        <v>114</v>
      </c>
      <c r="G5" s="32" t="s">
        <v>115</v>
      </c>
      <c r="H5" s="32" t="s">
        <v>116</v>
      </c>
      <c r="I5" s="32" t="s">
        <v>117</v>
      </c>
      <c r="J5" s="32" t="s">
        <v>118</v>
      </c>
      <c r="K5" s="32" t="s">
        <v>119</v>
      </c>
      <c r="L5" s="32" t="s">
        <v>120</v>
      </c>
      <c r="M5" s="32" t="s">
        <v>105</v>
      </c>
    </row>
    <row r="6" spans="2:13" s="25" customFormat="1" ht="17.100000000000001" customHeight="1" thickBot="1" x14ac:dyDescent="0.25">
      <c r="B6" s="33" t="s">
        <v>124</v>
      </c>
      <c r="C6" s="69">
        <v>8</v>
      </c>
      <c r="D6" s="69">
        <v>18</v>
      </c>
      <c r="E6" s="69">
        <v>26</v>
      </c>
      <c r="F6" s="62">
        <v>6</v>
      </c>
      <c r="G6" s="62">
        <v>7</v>
      </c>
      <c r="H6" s="62">
        <v>0</v>
      </c>
      <c r="I6" s="62">
        <v>6</v>
      </c>
      <c r="J6" s="62">
        <v>0</v>
      </c>
      <c r="K6" s="62">
        <v>0</v>
      </c>
      <c r="L6" s="62">
        <v>5</v>
      </c>
      <c r="M6" s="62">
        <v>4</v>
      </c>
    </row>
    <row r="7" spans="2:13" s="25" customFormat="1" ht="17.100000000000001" customHeight="1" thickBot="1" x14ac:dyDescent="0.25">
      <c r="B7" s="33" t="s">
        <v>133</v>
      </c>
      <c r="C7" s="69">
        <v>23</v>
      </c>
      <c r="D7" s="69">
        <v>13</v>
      </c>
      <c r="E7" s="69">
        <v>36</v>
      </c>
      <c r="F7" s="62">
        <v>14</v>
      </c>
      <c r="G7" s="62">
        <v>3</v>
      </c>
      <c r="H7" s="62">
        <v>3</v>
      </c>
      <c r="I7" s="62">
        <v>10</v>
      </c>
      <c r="J7" s="62">
        <v>3</v>
      </c>
      <c r="K7" s="62">
        <v>0</v>
      </c>
      <c r="L7" s="62">
        <v>5</v>
      </c>
      <c r="M7" s="62">
        <v>2</v>
      </c>
    </row>
    <row r="8" spans="2:13" s="25" customFormat="1" ht="17.100000000000001" customHeight="1" thickBot="1" x14ac:dyDescent="0.25">
      <c r="B8" s="33" t="s">
        <v>136</v>
      </c>
      <c r="C8" s="69">
        <v>17</v>
      </c>
      <c r="D8" s="69">
        <v>6</v>
      </c>
      <c r="E8" s="69">
        <v>23</v>
      </c>
      <c r="F8" s="62">
        <v>15</v>
      </c>
      <c r="G8" s="62">
        <v>2</v>
      </c>
      <c r="H8" s="62">
        <v>4</v>
      </c>
      <c r="I8" s="62">
        <v>22</v>
      </c>
      <c r="J8" s="62">
        <v>0</v>
      </c>
      <c r="K8" s="62">
        <v>0</v>
      </c>
      <c r="L8" s="62">
        <v>11</v>
      </c>
      <c r="M8" s="62">
        <v>0</v>
      </c>
    </row>
    <row r="9" spans="2:13" s="25" customFormat="1" ht="17.100000000000001" customHeight="1" thickBot="1" x14ac:dyDescent="0.25">
      <c r="B9" s="33" t="s">
        <v>140</v>
      </c>
      <c r="C9" s="69">
        <v>22</v>
      </c>
      <c r="D9" s="69">
        <v>24</v>
      </c>
      <c r="E9" s="69">
        <v>46</v>
      </c>
      <c r="F9" s="62">
        <v>25</v>
      </c>
      <c r="G9" s="62">
        <v>10</v>
      </c>
      <c r="H9" s="62">
        <v>1</v>
      </c>
      <c r="I9" s="62">
        <v>11</v>
      </c>
      <c r="J9" s="62">
        <v>0</v>
      </c>
      <c r="K9" s="62">
        <v>0</v>
      </c>
      <c r="L9" s="62">
        <v>10</v>
      </c>
      <c r="M9" s="62">
        <v>4</v>
      </c>
    </row>
    <row r="10" spans="2:13" s="25" customFormat="1" ht="17.100000000000001" customHeight="1" thickBot="1" x14ac:dyDescent="0.25">
      <c r="B10" s="33" t="s">
        <v>142</v>
      </c>
      <c r="C10" s="69">
        <v>2</v>
      </c>
      <c r="D10" s="69">
        <v>12</v>
      </c>
      <c r="E10" s="69">
        <v>14</v>
      </c>
      <c r="F10" s="62">
        <v>12</v>
      </c>
      <c r="G10" s="62">
        <v>2</v>
      </c>
      <c r="H10" s="62">
        <v>0</v>
      </c>
      <c r="I10" s="62">
        <v>6</v>
      </c>
      <c r="J10" s="62">
        <v>0</v>
      </c>
      <c r="K10" s="62">
        <v>0</v>
      </c>
      <c r="L10" s="62">
        <v>2</v>
      </c>
      <c r="M10" s="62">
        <v>0</v>
      </c>
    </row>
    <row r="11" spans="2:13" s="25" customFormat="1" ht="17.100000000000001" customHeight="1" thickBot="1" x14ac:dyDescent="0.25">
      <c r="B11" s="33" t="s">
        <v>144</v>
      </c>
      <c r="C11" s="69">
        <v>14</v>
      </c>
      <c r="D11" s="69">
        <v>7</v>
      </c>
      <c r="E11" s="69">
        <v>21</v>
      </c>
      <c r="F11" s="62">
        <v>19</v>
      </c>
      <c r="G11" s="62">
        <v>0</v>
      </c>
      <c r="H11" s="62">
        <v>3</v>
      </c>
      <c r="I11" s="62">
        <v>0</v>
      </c>
      <c r="J11" s="62">
        <v>2</v>
      </c>
      <c r="K11" s="62">
        <v>0</v>
      </c>
      <c r="L11" s="62">
        <v>13</v>
      </c>
      <c r="M11" s="62">
        <v>0</v>
      </c>
    </row>
    <row r="12" spans="2:13" s="25" customFormat="1" ht="17.100000000000001" customHeight="1" thickBot="1" x14ac:dyDescent="0.25">
      <c r="B12" s="33" t="s">
        <v>150</v>
      </c>
      <c r="C12" s="69">
        <v>16</v>
      </c>
      <c r="D12" s="69">
        <v>23</v>
      </c>
      <c r="E12" s="69">
        <v>39</v>
      </c>
      <c r="F12" s="62">
        <v>17</v>
      </c>
      <c r="G12" s="62">
        <v>8</v>
      </c>
      <c r="H12" s="62">
        <v>3</v>
      </c>
      <c r="I12" s="62">
        <v>15</v>
      </c>
      <c r="J12" s="62">
        <v>4</v>
      </c>
      <c r="K12" s="62">
        <v>0</v>
      </c>
      <c r="L12" s="62">
        <v>5</v>
      </c>
      <c r="M12" s="62">
        <v>1</v>
      </c>
    </row>
    <row r="13" spans="2:13" s="25" customFormat="1" ht="17.100000000000001" customHeight="1" thickBot="1" x14ac:dyDescent="0.25">
      <c r="B13" s="33" t="s">
        <v>159</v>
      </c>
      <c r="C13" s="69">
        <v>30</v>
      </c>
      <c r="D13" s="69">
        <v>28</v>
      </c>
      <c r="E13" s="69">
        <v>58</v>
      </c>
      <c r="F13" s="62">
        <v>45</v>
      </c>
      <c r="G13" s="62">
        <v>16</v>
      </c>
      <c r="H13" s="62">
        <v>6</v>
      </c>
      <c r="I13" s="62">
        <v>26</v>
      </c>
      <c r="J13" s="62">
        <v>0</v>
      </c>
      <c r="K13" s="62">
        <v>0</v>
      </c>
      <c r="L13" s="62">
        <v>19</v>
      </c>
      <c r="M13" s="62">
        <v>12</v>
      </c>
    </row>
    <row r="14" spans="2:13" s="25" customFormat="1" ht="17.100000000000001" customHeight="1" thickBot="1" x14ac:dyDescent="0.25">
      <c r="B14" s="33" t="s">
        <v>143</v>
      </c>
      <c r="C14" s="69">
        <v>18</v>
      </c>
      <c r="D14" s="69">
        <v>4</v>
      </c>
      <c r="E14" s="69">
        <v>22</v>
      </c>
      <c r="F14" s="62">
        <v>10</v>
      </c>
      <c r="G14" s="62">
        <v>11</v>
      </c>
      <c r="H14" s="62">
        <v>2</v>
      </c>
      <c r="I14" s="62">
        <v>13</v>
      </c>
      <c r="J14" s="62">
        <v>0</v>
      </c>
      <c r="K14" s="62">
        <v>0</v>
      </c>
      <c r="L14" s="62">
        <v>8</v>
      </c>
      <c r="M14" s="62">
        <v>8</v>
      </c>
    </row>
    <row r="15" spans="2:13" s="25" customFormat="1" ht="17.100000000000001" customHeight="1" thickBot="1" x14ac:dyDescent="0.25">
      <c r="B15" s="33" t="s">
        <v>162</v>
      </c>
      <c r="C15" s="69">
        <v>6</v>
      </c>
      <c r="D15" s="69">
        <v>6</v>
      </c>
      <c r="E15" s="69">
        <v>12</v>
      </c>
      <c r="F15" s="62">
        <v>6</v>
      </c>
      <c r="G15" s="62">
        <v>3</v>
      </c>
      <c r="H15" s="62">
        <v>4</v>
      </c>
      <c r="I15" s="62">
        <v>3</v>
      </c>
      <c r="J15" s="62">
        <v>0</v>
      </c>
      <c r="K15" s="62">
        <v>0</v>
      </c>
      <c r="L15" s="62">
        <v>6</v>
      </c>
      <c r="M15" s="62">
        <v>3</v>
      </c>
    </row>
    <row r="16" spans="2:13" s="25" customFormat="1" ht="17.100000000000001" customHeight="1" thickBot="1" x14ac:dyDescent="0.25">
      <c r="B16" s="33" t="s">
        <v>167</v>
      </c>
      <c r="C16" s="69">
        <v>20</v>
      </c>
      <c r="D16" s="69">
        <v>25</v>
      </c>
      <c r="E16" s="69">
        <v>45</v>
      </c>
      <c r="F16" s="62">
        <v>4</v>
      </c>
      <c r="G16" s="62">
        <v>27</v>
      </c>
      <c r="H16" s="62">
        <v>1</v>
      </c>
      <c r="I16" s="62">
        <v>3</v>
      </c>
      <c r="J16" s="62">
        <v>2</v>
      </c>
      <c r="K16" s="62">
        <v>0</v>
      </c>
      <c r="L16" s="62">
        <v>1</v>
      </c>
      <c r="M16" s="62">
        <v>9</v>
      </c>
    </row>
    <row r="17" spans="2:13" s="25" customFormat="1" ht="17.100000000000001" customHeight="1" thickBot="1" x14ac:dyDescent="0.25">
      <c r="B17" s="33" t="s">
        <v>126</v>
      </c>
      <c r="C17" s="69">
        <v>26</v>
      </c>
      <c r="D17" s="69">
        <v>23</v>
      </c>
      <c r="E17" s="69">
        <v>49</v>
      </c>
      <c r="F17" s="62">
        <v>15</v>
      </c>
      <c r="G17" s="62">
        <v>20</v>
      </c>
      <c r="H17" s="62">
        <v>1</v>
      </c>
      <c r="I17" s="62">
        <v>20</v>
      </c>
      <c r="J17" s="62">
        <v>6</v>
      </c>
      <c r="K17" s="62">
        <v>0</v>
      </c>
      <c r="L17" s="62">
        <v>10</v>
      </c>
      <c r="M17" s="62">
        <v>7</v>
      </c>
    </row>
    <row r="18" spans="2:13" s="25" customFormat="1" ht="17.100000000000001" customHeight="1" thickBot="1" x14ac:dyDescent="0.25">
      <c r="B18" s="33" t="s">
        <v>26</v>
      </c>
      <c r="C18" s="69">
        <v>32</v>
      </c>
      <c r="D18" s="69">
        <v>29</v>
      </c>
      <c r="E18" s="69">
        <v>61</v>
      </c>
      <c r="F18" s="62">
        <v>42</v>
      </c>
      <c r="G18" s="62">
        <v>8</v>
      </c>
      <c r="H18" s="62">
        <v>3</v>
      </c>
      <c r="I18" s="62">
        <v>26</v>
      </c>
      <c r="J18" s="62">
        <v>7</v>
      </c>
      <c r="K18" s="62">
        <v>0</v>
      </c>
      <c r="L18" s="62">
        <v>15</v>
      </c>
      <c r="M18" s="62">
        <v>4</v>
      </c>
    </row>
    <row r="19" spans="2:13" s="25" customFormat="1" ht="17.100000000000001" customHeight="1" thickBot="1" x14ac:dyDescent="0.25">
      <c r="B19" s="33" t="s">
        <v>145</v>
      </c>
      <c r="C19" s="69">
        <v>13</v>
      </c>
      <c r="D19" s="69">
        <v>27</v>
      </c>
      <c r="E19" s="69">
        <v>40</v>
      </c>
      <c r="F19" s="62">
        <v>33</v>
      </c>
      <c r="G19" s="62">
        <v>12</v>
      </c>
      <c r="H19" s="62">
        <v>2</v>
      </c>
      <c r="I19" s="62">
        <v>23</v>
      </c>
      <c r="J19" s="62">
        <v>3</v>
      </c>
      <c r="K19" s="62">
        <v>0</v>
      </c>
      <c r="L19" s="62">
        <v>11</v>
      </c>
      <c r="M19" s="62">
        <v>5</v>
      </c>
    </row>
    <row r="20" spans="2:13" s="25" customFormat="1" ht="17.100000000000001" customHeight="1" thickBot="1" x14ac:dyDescent="0.25">
      <c r="B20" s="33" t="s">
        <v>157</v>
      </c>
      <c r="C20" s="69">
        <v>13</v>
      </c>
      <c r="D20" s="69">
        <v>21</v>
      </c>
      <c r="E20" s="69">
        <v>34</v>
      </c>
      <c r="F20" s="62">
        <v>18</v>
      </c>
      <c r="G20" s="62">
        <v>10</v>
      </c>
      <c r="H20" s="62">
        <v>2</v>
      </c>
      <c r="I20" s="62">
        <v>10</v>
      </c>
      <c r="J20" s="62">
        <v>0</v>
      </c>
      <c r="K20" s="62">
        <v>0</v>
      </c>
      <c r="L20" s="62">
        <v>10</v>
      </c>
      <c r="M20" s="62">
        <v>4</v>
      </c>
    </row>
    <row r="21" spans="2:13" s="25" customFormat="1" ht="17.100000000000001" customHeight="1" thickBot="1" x14ac:dyDescent="0.25">
      <c r="B21" s="33" t="s">
        <v>9</v>
      </c>
      <c r="C21" s="69">
        <v>8</v>
      </c>
      <c r="D21" s="69">
        <v>14</v>
      </c>
      <c r="E21" s="69">
        <v>22</v>
      </c>
      <c r="F21" s="62">
        <v>4</v>
      </c>
      <c r="G21" s="62">
        <v>5</v>
      </c>
      <c r="H21" s="62">
        <v>0</v>
      </c>
      <c r="I21" s="62">
        <v>3</v>
      </c>
      <c r="J21" s="62">
        <v>2</v>
      </c>
      <c r="K21" s="62">
        <v>0</v>
      </c>
      <c r="L21" s="62">
        <v>0</v>
      </c>
      <c r="M21" s="62">
        <v>0</v>
      </c>
    </row>
    <row r="22" spans="2:13" s="25" customFormat="1" ht="17.100000000000001" customHeight="1" thickBot="1" x14ac:dyDescent="0.25">
      <c r="B22" s="33" t="s">
        <v>127</v>
      </c>
      <c r="C22" s="69">
        <v>1</v>
      </c>
      <c r="D22" s="69">
        <v>1</v>
      </c>
      <c r="E22" s="69">
        <v>2</v>
      </c>
      <c r="F22" s="62">
        <v>0</v>
      </c>
      <c r="G22" s="62">
        <v>1</v>
      </c>
      <c r="H22" s="62">
        <v>0</v>
      </c>
      <c r="I22" s="62">
        <v>0</v>
      </c>
      <c r="J22" s="62">
        <v>0</v>
      </c>
      <c r="K22" s="62">
        <v>0</v>
      </c>
      <c r="L22" s="62">
        <v>0</v>
      </c>
      <c r="M22" s="62">
        <v>0</v>
      </c>
    </row>
    <row r="23" spans="2:13" s="25" customFormat="1" ht="17.100000000000001" customHeight="1" thickBot="1" x14ac:dyDescent="0.25">
      <c r="B23" s="33" t="s">
        <v>131</v>
      </c>
      <c r="C23" s="69">
        <v>1</v>
      </c>
      <c r="D23" s="69">
        <v>7</v>
      </c>
      <c r="E23" s="69">
        <v>8</v>
      </c>
      <c r="F23" s="62">
        <v>5</v>
      </c>
      <c r="G23" s="62">
        <v>0</v>
      </c>
      <c r="H23" s="62">
        <v>2</v>
      </c>
      <c r="I23" s="62">
        <v>4</v>
      </c>
      <c r="J23" s="62">
        <v>0</v>
      </c>
      <c r="K23" s="62">
        <v>0</v>
      </c>
      <c r="L23" s="62">
        <v>1</v>
      </c>
      <c r="M23" s="62">
        <v>0</v>
      </c>
    </row>
    <row r="24" spans="2:13" ht="15" thickBot="1" x14ac:dyDescent="0.25">
      <c r="B24" s="33" t="s">
        <v>146</v>
      </c>
      <c r="C24" s="69">
        <v>1</v>
      </c>
      <c r="D24" s="69">
        <v>13</v>
      </c>
      <c r="E24" s="69">
        <v>14</v>
      </c>
      <c r="F24" s="62">
        <v>3</v>
      </c>
      <c r="G24" s="62">
        <v>2</v>
      </c>
      <c r="H24" s="62">
        <v>1</v>
      </c>
      <c r="I24" s="62">
        <v>4</v>
      </c>
      <c r="J24" s="62">
        <v>0</v>
      </c>
      <c r="K24" s="62">
        <v>0</v>
      </c>
      <c r="L24" s="62">
        <v>0</v>
      </c>
      <c r="M24" s="62">
        <v>0</v>
      </c>
    </row>
    <row r="25" spans="2:13" ht="15" thickBot="1" x14ac:dyDescent="0.25">
      <c r="B25" s="33" t="s">
        <v>154</v>
      </c>
      <c r="C25" s="69">
        <v>4</v>
      </c>
      <c r="D25" s="69">
        <v>3</v>
      </c>
      <c r="E25" s="69">
        <v>7</v>
      </c>
      <c r="F25" s="62">
        <v>3</v>
      </c>
      <c r="G25" s="62">
        <v>1</v>
      </c>
      <c r="H25" s="62">
        <v>1</v>
      </c>
      <c r="I25" s="62">
        <v>3</v>
      </c>
      <c r="J25" s="62">
        <v>0</v>
      </c>
      <c r="K25" s="62">
        <v>0</v>
      </c>
      <c r="L25" s="62">
        <v>0</v>
      </c>
      <c r="M25" s="62">
        <v>0</v>
      </c>
    </row>
    <row r="26" spans="2:13" ht="15" thickBot="1" x14ac:dyDescent="0.25">
      <c r="B26" s="33" t="s">
        <v>156</v>
      </c>
      <c r="C26" s="69">
        <v>20</v>
      </c>
      <c r="D26" s="69">
        <v>3</v>
      </c>
      <c r="E26" s="69">
        <v>23</v>
      </c>
      <c r="F26" s="62">
        <v>5</v>
      </c>
      <c r="G26" s="62">
        <v>14</v>
      </c>
      <c r="H26" s="62">
        <v>0</v>
      </c>
      <c r="I26" s="62">
        <v>7</v>
      </c>
      <c r="J26" s="62">
        <v>0</v>
      </c>
      <c r="K26" s="62">
        <v>0</v>
      </c>
      <c r="L26" s="62">
        <v>3</v>
      </c>
      <c r="M26" s="62">
        <v>12</v>
      </c>
    </row>
    <row r="27" spans="2:13" ht="15" thickBot="1" x14ac:dyDescent="0.25">
      <c r="B27" s="33" t="s">
        <v>158</v>
      </c>
      <c r="C27" s="69">
        <v>11</v>
      </c>
      <c r="D27" s="69">
        <v>2</v>
      </c>
      <c r="E27" s="69">
        <v>13</v>
      </c>
      <c r="F27" s="62">
        <v>4</v>
      </c>
      <c r="G27" s="62">
        <v>2</v>
      </c>
      <c r="H27" s="62">
        <v>0</v>
      </c>
      <c r="I27" s="62">
        <v>3</v>
      </c>
      <c r="J27" s="62">
        <v>0</v>
      </c>
      <c r="K27" s="62">
        <v>0</v>
      </c>
      <c r="L27" s="62">
        <v>4</v>
      </c>
      <c r="M27" s="62">
        <v>2</v>
      </c>
    </row>
    <row r="28" spans="2:13" ht="15" thickBot="1" x14ac:dyDescent="0.25">
      <c r="B28" s="33" t="s">
        <v>160</v>
      </c>
      <c r="C28" s="69">
        <v>1</v>
      </c>
      <c r="D28" s="69">
        <v>2</v>
      </c>
      <c r="E28" s="69">
        <v>3</v>
      </c>
      <c r="F28" s="62">
        <v>2</v>
      </c>
      <c r="G28" s="62">
        <v>1</v>
      </c>
      <c r="H28" s="62">
        <v>0</v>
      </c>
      <c r="I28" s="62">
        <v>3</v>
      </c>
      <c r="J28" s="62">
        <v>0</v>
      </c>
      <c r="K28" s="62">
        <v>0</v>
      </c>
      <c r="L28" s="62">
        <v>2</v>
      </c>
      <c r="M28" s="62">
        <v>0</v>
      </c>
    </row>
    <row r="29" spans="2:13" ht="15" thickBot="1" x14ac:dyDescent="0.25">
      <c r="B29" s="33" t="s">
        <v>165</v>
      </c>
      <c r="C29" s="69">
        <v>15</v>
      </c>
      <c r="D29" s="69">
        <v>7</v>
      </c>
      <c r="E29" s="69">
        <v>22</v>
      </c>
      <c r="F29" s="62">
        <v>17</v>
      </c>
      <c r="G29" s="62">
        <v>6</v>
      </c>
      <c r="H29" s="62">
        <v>2</v>
      </c>
      <c r="I29" s="62">
        <v>14</v>
      </c>
      <c r="J29" s="62">
        <v>0</v>
      </c>
      <c r="K29" s="62">
        <v>0</v>
      </c>
      <c r="L29" s="62">
        <v>14</v>
      </c>
      <c r="M29" s="62">
        <v>4</v>
      </c>
    </row>
    <row r="30" spans="2:13" ht="15" thickBot="1" x14ac:dyDescent="0.25">
      <c r="B30" s="33" t="s">
        <v>166</v>
      </c>
      <c r="C30" s="69">
        <v>0</v>
      </c>
      <c r="D30" s="69">
        <v>1</v>
      </c>
      <c r="E30" s="69">
        <v>1</v>
      </c>
      <c r="F30" s="62">
        <v>1</v>
      </c>
      <c r="G30" s="62">
        <v>2</v>
      </c>
      <c r="H30" s="62">
        <v>0</v>
      </c>
      <c r="I30" s="62">
        <v>2</v>
      </c>
      <c r="J30" s="62">
        <v>0</v>
      </c>
      <c r="K30" s="62">
        <v>0</v>
      </c>
      <c r="L30" s="62">
        <v>0</v>
      </c>
      <c r="M30" s="62">
        <v>1</v>
      </c>
    </row>
    <row r="31" spans="2:13" ht="15" thickBot="1" x14ac:dyDescent="0.25">
      <c r="B31" s="33" t="s">
        <v>122</v>
      </c>
      <c r="C31" s="69">
        <v>8</v>
      </c>
      <c r="D31" s="69">
        <v>10</v>
      </c>
      <c r="E31" s="69">
        <v>18</v>
      </c>
      <c r="F31" s="62">
        <v>11</v>
      </c>
      <c r="G31" s="62">
        <v>6</v>
      </c>
      <c r="H31" s="62">
        <v>0</v>
      </c>
      <c r="I31" s="62">
        <v>4</v>
      </c>
      <c r="J31" s="62">
        <v>0</v>
      </c>
      <c r="K31" s="62">
        <v>0</v>
      </c>
      <c r="L31" s="62">
        <v>4</v>
      </c>
      <c r="M31" s="62">
        <v>1</v>
      </c>
    </row>
    <row r="32" spans="2:13" ht="15" thickBot="1" x14ac:dyDescent="0.25">
      <c r="B32" s="33" t="s">
        <v>135</v>
      </c>
      <c r="C32" s="69">
        <v>16</v>
      </c>
      <c r="D32" s="69">
        <v>11</v>
      </c>
      <c r="E32" s="69">
        <v>27</v>
      </c>
      <c r="F32" s="62">
        <v>1</v>
      </c>
      <c r="G32" s="62">
        <v>11</v>
      </c>
      <c r="H32" s="62">
        <v>0</v>
      </c>
      <c r="I32" s="62">
        <v>1</v>
      </c>
      <c r="J32" s="62">
        <v>0</v>
      </c>
      <c r="K32" s="62">
        <v>0</v>
      </c>
      <c r="L32" s="62">
        <v>0</v>
      </c>
      <c r="M32" s="62">
        <v>4</v>
      </c>
    </row>
    <row r="33" spans="2:13" ht="15" thickBot="1" x14ac:dyDescent="0.25">
      <c r="B33" s="33" t="s">
        <v>137</v>
      </c>
      <c r="C33" s="69">
        <v>4</v>
      </c>
      <c r="D33" s="69">
        <v>1</v>
      </c>
      <c r="E33" s="69">
        <v>5</v>
      </c>
      <c r="F33" s="62">
        <v>0</v>
      </c>
      <c r="G33" s="62">
        <v>0</v>
      </c>
      <c r="H33" s="62">
        <v>0</v>
      </c>
      <c r="I33" s="62">
        <v>0</v>
      </c>
      <c r="J33" s="62">
        <v>0</v>
      </c>
      <c r="K33" s="62">
        <v>0</v>
      </c>
      <c r="L33" s="62">
        <v>0</v>
      </c>
      <c r="M33" s="62">
        <v>0</v>
      </c>
    </row>
    <row r="34" spans="2:13" ht="15" thickBot="1" x14ac:dyDescent="0.25">
      <c r="B34" s="33" t="s">
        <v>141</v>
      </c>
      <c r="C34" s="69">
        <v>2</v>
      </c>
      <c r="D34" s="69">
        <v>4</v>
      </c>
      <c r="E34" s="69">
        <v>6</v>
      </c>
      <c r="F34" s="62">
        <v>3</v>
      </c>
      <c r="G34" s="62">
        <v>0</v>
      </c>
      <c r="H34" s="62">
        <v>0</v>
      </c>
      <c r="I34" s="62">
        <v>0</v>
      </c>
      <c r="J34" s="62">
        <v>0</v>
      </c>
      <c r="K34" s="62">
        <v>0</v>
      </c>
      <c r="L34" s="62">
        <v>0</v>
      </c>
      <c r="M34" s="62">
        <v>0</v>
      </c>
    </row>
    <row r="35" spans="2:13" ht="15" thickBot="1" x14ac:dyDescent="0.25">
      <c r="B35" s="33" t="s">
        <v>163</v>
      </c>
      <c r="C35" s="69">
        <v>11</v>
      </c>
      <c r="D35" s="69">
        <v>11</v>
      </c>
      <c r="E35" s="69">
        <v>22</v>
      </c>
      <c r="F35" s="62">
        <v>11</v>
      </c>
      <c r="G35" s="62">
        <v>8</v>
      </c>
      <c r="H35" s="62">
        <v>0</v>
      </c>
      <c r="I35" s="62">
        <v>2</v>
      </c>
      <c r="J35" s="62">
        <v>0</v>
      </c>
      <c r="K35" s="62">
        <v>0</v>
      </c>
      <c r="L35" s="62">
        <v>3</v>
      </c>
      <c r="M35" s="62">
        <v>6</v>
      </c>
    </row>
    <row r="36" spans="2:13" ht="15" thickBot="1" x14ac:dyDescent="0.25">
      <c r="B36" s="33" t="s">
        <v>129</v>
      </c>
      <c r="C36" s="69">
        <v>510</v>
      </c>
      <c r="D36" s="69">
        <v>353</v>
      </c>
      <c r="E36" s="69">
        <v>863</v>
      </c>
      <c r="F36" s="62">
        <v>491</v>
      </c>
      <c r="G36" s="62">
        <v>224</v>
      </c>
      <c r="H36" s="62">
        <v>6</v>
      </c>
      <c r="I36" s="62">
        <v>187</v>
      </c>
      <c r="J36" s="62">
        <v>21</v>
      </c>
      <c r="K36" s="62">
        <v>0</v>
      </c>
      <c r="L36" s="62">
        <v>401</v>
      </c>
      <c r="M36" s="62">
        <v>9</v>
      </c>
    </row>
    <row r="37" spans="2:13" ht="15" thickBot="1" x14ac:dyDescent="0.25">
      <c r="B37" s="33" t="s">
        <v>139</v>
      </c>
      <c r="C37" s="69">
        <v>74</v>
      </c>
      <c r="D37" s="69">
        <v>17</v>
      </c>
      <c r="E37" s="69">
        <v>91</v>
      </c>
      <c r="F37" s="62">
        <v>67</v>
      </c>
      <c r="G37" s="62">
        <v>11</v>
      </c>
      <c r="H37" s="62">
        <v>0</v>
      </c>
      <c r="I37" s="62">
        <v>67</v>
      </c>
      <c r="J37" s="62">
        <v>1</v>
      </c>
      <c r="K37" s="62">
        <v>0</v>
      </c>
      <c r="L37" s="62">
        <v>59</v>
      </c>
      <c r="M37" s="62">
        <v>5</v>
      </c>
    </row>
    <row r="38" spans="2:13" ht="15" thickBot="1" x14ac:dyDescent="0.25">
      <c r="B38" s="33" t="s">
        <v>147</v>
      </c>
      <c r="C38" s="69">
        <v>51</v>
      </c>
      <c r="D38" s="69">
        <v>10</v>
      </c>
      <c r="E38" s="69">
        <v>61</v>
      </c>
      <c r="F38" s="62">
        <v>41</v>
      </c>
      <c r="G38" s="62">
        <v>6</v>
      </c>
      <c r="H38" s="62">
        <v>0</v>
      </c>
      <c r="I38" s="62">
        <v>32</v>
      </c>
      <c r="J38" s="62">
        <v>0</v>
      </c>
      <c r="K38" s="62">
        <v>0</v>
      </c>
      <c r="L38" s="62">
        <v>38</v>
      </c>
      <c r="M38" s="62">
        <v>0</v>
      </c>
    </row>
    <row r="39" spans="2:13" ht="15" thickBot="1" x14ac:dyDescent="0.25">
      <c r="B39" s="33" t="s">
        <v>161</v>
      </c>
      <c r="C39" s="69">
        <v>18</v>
      </c>
      <c r="D39" s="69">
        <v>14</v>
      </c>
      <c r="E39" s="69">
        <v>32</v>
      </c>
      <c r="F39" s="62">
        <v>22</v>
      </c>
      <c r="G39" s="62">
        <v>12</v>
      </c>
      <c r="H39" s="62">
        <v>19</v>
      </c>
      <c r="I39" s="62">
        <v>19</v>
      </c>
      <c r="J39" s="62">
        <v>0</v>
      </c>
      <c r="K39" s="62">
        <v>0</v>
      </c>
      <c r="L39" s="62">
        <v>14</v>
      </c>
      <c r="M39" s="62">
        <v>1</v>
      </c>
    </row>
    <row r="40" spans="2:13" ht="15" thickBot="1" x14ac:dyDescent="0.25">
      <c r="B40" s="33" t="s">
        <v>123</v>
      </c>
      <c r="C40" s="69">
        <v>36</v>
      </c>
      <c r="D40" s="69">
        <v>63</v>
      </c>
      <c r="E40" s="69">
        <v>99</v>
      </c>
      <c r="F40" s="62">
        <v>36</v>
      </c>
      <c r="G40" s="62">
        <v>68</v>
      </c>
      <c r="H40" s="62">
        <v>1</v>
      </c>
      <c r="I40" s="62">
        <v>25</v>
      </c>
      <c r="J40" s="62">
        <v>2</v>
      </c>
      <c r="K40" s="62">
        <v>0</v>
      </c>
      <c r="L40" s="62">
        <v>17</v>
      </c>
      <c r="M40" s="62">
        <v>14</v>
      </c>
    </row>
    <row r="41" spans="2:13" ht="15" thickBot="1" x14ac:dyDescent="0.25">
      <c r="B41" s="33" t="s">
        <v>134</v>
      </c>
      <c r="C41" s="69">
        <v>19</v>
      </c>
      <c r="D41" s="69">
        <v>19</v>
      </c>
      <c r="E41" s="69">
        <v>38</v>
      </c>
      <c r="F41" s="62">
        <v>30</v>
      </c>
      <c r="G41" s="62">
        <v>9</v>
      </c>
      <c r="H41" s="62">
        <v>1</v>
      </c>
      <c r="I41" s="62">
        <v>7</v>
      </c>
      <c r="J41" s="62">
        <v>0</v>
      </c>
      <c r="K41" s="62">
        <v>0</v>
      </c>
      <c r="L41" s="62">
        <v>19</v>
      </c>
      <c r="M41" s="62">
        <v>2</v>
      </c>
    </row>
    <row r="42" spans="2:13" ht="15" thickBot="1" x14ac:dyDescent="0.25">
      <c r="B42" s="33" t="s">
        <v>164</v>
      </c>
      <c r="C42" s="69">
        <v>26</v>
      </c>
      <c r="D42" s="69">
        <v>183</v>
      </c>
      <c r="E42" s="69">
        <v>209</v>
      </c>
      <c r="F42" s="62">
        <v>53</v>
      </c>
      <c r="G42" s="62">
        <v>116</v>
      </c>
      <c r="H42" s="62">
        <v>5</v>
      </c>
      <c r="I42" s="62">
        <v>30</v>
      </c>
      <c r="J42" s="62">
        <v>7</v>
      </c>
      <c r="K42" s="62">
        <v>0</v>
      </c>
      <c r="L42" s="62">
        <v>11</v>
      </c>
      <c r="M42" s="62">
        <v>2</v>
      </c>
    </row>
    <row r="43" spans="2:13" ht="15" thickBot="1" x14ac:dyDescent="0.25">
      <c r="B43" s="33" t="s">
        <v>128</v>
      </c>
      <c r="C43" s="69">
        <v>7</v>
      </c>
      <c r="D43" s="69">
        <v>13</v>
      </c>
      <c r="E43" s="69">
        <v>20</v>
      </c>
      <c r="F43" s="62">
        <v>9</v>
      </c>
      <c r="G43" s="62">
        <v>3</v>
      </c>
      <c r="H43" s="62">
        <v>1</v>
      </c>
      <c r="I43" s="62">
        <v>6</v>
      </c>
      <c r="J43" s="62">
        <v>0</v>
      </c>
      <c r="K43" s="62">
        <v>0</v>
      </c>
      <c r="L43" s="62">
        <v>1</v>
      </c>
      <c r="M43" s="62">
        <v>1</v>
      </c>
    </row>
    <row r="44" spans="2:13" ht="15" thickBot="1" x14ac:dyDescent="0.25">
      <c r="B44" s="33" t="s">
        <v>132</v>
      </c>
      <c r="C44" s="69">
        <v>1</v>
      </c>
      <c r="D44" s="69">
        <v>7</v>
      </c>
      <c r="E44" s="69">
        <v>8</v>
      </c>
      <c r="F44" s="62">
        <v>1</v>
      </c>
      <c r="G44" s="62">
        <v>5</v>
      </c>
      <c r="H44" s="62">
        <v>0</v>
      </c>
      <c r="I44" s="62">
        <v>2</v>
      </c>
      <c r="J44" s="62">
        <v>0</v>
      </c>
      <c r="K44" s="62">
        <v>0</v>
      </c>
      <c r="L44" s="62">
        <v>1</v>
      </c>
      <c r="M44" s="62">
        <v>0</v>
      </c>
    </row>
    <row r="45" spans="2:13" ht="15" thickBot="1" x14ac:dyDescent="0.25">
      <c r="B45" s="33" t="s">
        <v>121</v>
      </c>
      <c r="C45" s="69">
        <v>17</v>
      </c>
      <c r="D45" s="69">
        <v>21</v>
      </c>
      <c r="E45" s="69">
        <v>38</v>
      </c>
      <c r="F45" s="62">
        <v>25</v>
      </c>
      <c r="G45" s="62">
        <v>6</v>
      </c>
      <c r="H45" s="62">
        <v>2</v>
      </c>
      <c r="I45" s="62">
        <v>15</v>
      </c>
      <c r="J45" s="62">
        <v>3</v>
      </c>
      <c r="K45" s="62">
        <v>0</v>
      </c>
      <c r="L45" s="62">
        <v>6</v>
      </c>
      <c r="M45" s="62">
        <v>4</v>
      </c>
    </row>
    <row r="46" spans="2:13" ht="15" thickBot="1" x14ac:dyDescent="0.25">
      <c r="B46" s="33" t="s">
        <v>148</v>
      </c>
      <c r="C46" s="69">
        <v>25</v>
      </c>
      <c r="D46" s="69">
        <v>15</v>
      </c>
      <c r="E46" s="69">
        <v>40</v>
      </c>
      <c r="F46" s="62">
        <v>31</v>
      </c>
      <c r="G46" s="62">
        <v>4</v>
      </c>
      <c r="H46" s="62">
        <v>27</v>
      </c>
      <c r="I46" s="62">
        <v>27</v>
      </c>
      <c r="J46" s="62">
        <v>1</v>
      </c>
      <c r="K46" s="62">
        <v>0</v>
      </c>
      <c r="L46" s="62">
        <v>20</v>
      </c>
      <c r="M46" s="62">
        <v>0</v>
      </c>
    </row>
    <row r="47" spans="2:13" ht="15" thickBot="1" x14ac:dyDescent="0.25">
      <c r="B47" s="33" t="s">
        <v>153</v>
      </c>
      <c r="C47" s="69">
        <v>4</v>
      </c>
      <c r="D47" s="69">
        <v>12</v>
      </c>
      <c r="E47" s="69">
        <v>16</v>
      </c>
      <c r="F47" s="62">
        <v>8</v>
      </c>
      <c r="G47" s="62">
        <v>0</v>
      </c>
      <c r="H47" s="62">
        <v>1</v>
      </c>
      <c r="I47" s="62">
        <v>4</v>
      </c>
      <c r="J47" s="62">
        <v>0</v>
      </c>
      <c r="K47" s="62">
        <v>0</v>
      </c>
      <c r="L47" s="62">
        <v>2</v>
      </c>
      <c r="M47" s="62">
        <v>0</v>
      </c>
    </row>
    <row r="48" spans="2:13" ht="15" thickBot="1" x14ac:dyDescent="0.25">
      <c r="B48" s="33" t="s">
        <v>155</v>
      </c>
      <c r="C48" s="69">
        <v>20</v>
      </c>
      <c r="D48" s="69">
        <v>24</v>
      </c>
      <c r="E48" s="69">
        <v>44</v>
      </c>
      <c r="F48" s="62">
        <v>29</v>
      </c>
      <c r="G48" s="62">
        <v>5</v>
      </c>
      <c r="H48" s="62">
        <v>3</v>
      </c>
      <c r="I48" s="62">
        <v>19</v>
      </c>
      <c r="J48" s="62">
        <v>4</v>
      </c>
      <c r="K48" s="62">
        <v>0</v>
      </c>
      <c r="L48" s="62">
        <v>11</v>
      </c>
      <c r="M48" s="62">
        <v>3</v>
      </c>
    </row>
    <row r="49" spans="2:13" ht="15.75" customHeight="1" thickBot="1" x14ac:dyDescent="0.25">
      <c r="B49" s="33" t="s">
        <v>149</v>
      </c>
      <c r="C49" s="69">
        <v>114</v>
      </c>
      <c r="D49" s="69">
        <v>299</v>
      </c>
      <c r="E49" s="69">
        <v>413</v>
      </c>
      <c r="F49" s="34">
        <v>187</v>
      </c>
      <c r="G49" s="34">
        <v>240</v>
      </c>
      <c r="H49" s="34">
        <v>21</v>
      </c>
      <c r="I49" s="34">
        <v>116</v>
      </c>
      <c r="J49" s="34">
        <v>16</v>
      </c>
      <c r="K49" s="34">
        <v>0</v>
      </c>
      <c r="L49" s="34">
        <v>86</v>
      </c>
      <c r="M49" s="34">
        <v>9</v>
      </c>
    </row>
    <row r="50" spans="2:13" ht="15" thickBot="1" x14ac:dyDescent="0.25">
      <c r="B50" s="33" t="s">
        <v>151</v>
      </c>
      <c r="C50" s="69">
        <v>21</v>
      </c>
      <c r="D50" s="69">
        <v>30</v>
      </c>
      <c r="E50" s="69">
        <v>51</v>
      </c>
      <c r="F50" s="34">
        <v>40</v>
      </c>
      <c r="G50" s="34">
        <v>8</v>
      </c>
      <c r="H50" s="34">
        <v>3</v>
      </c>
      <c r="I50" s="34">
        <v>42</v>
      </c>
      <c r="J50" s="34">
        <v>2</v>
      </c>
      <c r="K50" s="34">
        <v>0</v>
      </c>
      <c r="L50" s="34">
        <v>13</v>
      </c>
      <c r="M50" s="34">
        <v>1</v>
      </c>
    </row>
    <row r="51" spans="2:13" ht="15" thickBot="1" x14ac:dyDescent="0.25">
      <c r="B51" s="33" t="s">
        <v>152</v>
      </c>
      <c r="C51" s="69">
        <v>13</v>
      </c>
      <c r="D51" s="69">
        <v>3</v>
      </c>
      <c r="E51" s="69">
        <v>16</v>
      </c>
      <c r="F51" s="34">
        <v>14</v>
      </c>
      <c r="G51" s="34">
        <v>13</v>
      </c>
      <c r="H51" s="34">
        <v>1</v>
      </c>
      <c r="I51" s="34">
        <v>12</v>
      </c>
      <c r="J51" s="34">
        <v>2</v>
      </c>
      <c r="K51" s="34">
        <v>0</v>
      </c>
      <c r="L51" s="34">
        <v>7</v>
      </c>
      <c r="M51" s="34">
        <v>11</v>
      </c>
    </row>
    <row r="52" spans="2:13" ht="15" thickBot="1" x14ac:dyDescent="0.25">
      <c r="B52" s="33" t="s">
        <v>125</v>
      </c>
      <c r="C52" s="69">
        <v>4</v>
      </c>
      <c r="D52" s="69">
        <v>3</v>
      </c>
      <c r="E52" s="69">
        <v>7</v>
      </c>
      <c r="F52" s="34">
        <v>3</v>
      </c>
      <c r="G52" s="34">
        <v>2</v>
      </c>
      <c r="H52" s="34">
        <v>1</v>
      </c>
      <c r="I52" s="34">
        <v>4</v>
      </c>
      <c r="J52" s="34">
        <v>2</v>
      </c>
      <c r="K52" s="34">
        <v>0</v>
      </c>
      <c r="L52" s="34">
        <v>2</v>
      </c>
      <c r="M52" s="34">
        <v>0</v>
      </c>
    </row>
    <row r="53" spans="2:13" ht="15" thickBot="1" x14ac:dyDescent="0.25">
      <c r="B53" s="33" t="s">
        <v>138</v>
      </c>
      <c r="C53" s="69">
        <v>12</v>
      </c>
      <c r="D53" s="69">
        <v>18</v>
      </c>
      <c r="E53" s="69">
        <v>30</v>
      </c>
      <c r="F53" s="34">
        <v>30</v>
      </c>
      <c r="G53" s="34">
        <v>20</v>
      </c>
      <c r="H53" s="34">
        <v>0</v>
      </c>
      <c r="I53" s="34">
        <v>8</v>
      </c>
      <c r="J53" s="34">
        <v>0</v>
      </c>
      <c r="K53" s="34">
        <v>0</v>
      </c>
      <c r="L53" s="34">
        <v>12</v>
      </c>
      <c r="M53" s="34">
        <v>3</v>
      </c>
    </row>
    <row r="54" spans="2:13" ht="15" thickBot="1" x14ac:dyDescent="0.25">
      <c r="B54" s="33" t="s">
        <v>130</v>
      </c>
      <c r="C54" s="69">
        <v>16</v>
      </c>
      <c r="D54" s="69">
        <v>46</v>
      </c>
      <c r="E54" s="69">
        <v>62</v>
      </c>
      <c r="F54" s="34">
        <v>37</v>
      </c>
      <c r="G54" s="34">
        <v>21</v>
      </c>
      <c r="H54" s="34">
        <v>0</v>
      </c>
      <c r="I54" s="63">
        <v>25</v>
      </c>
      <c r="J54" s="34">
        <v>6</v>
      </c>
      <c r="K54" s="34">
        <v>0</v>
      </c>
      <c r="L54" s="34">
        <v>7</v>
      </c>
      <c r="M54" s="34">
        <v>5</v>
      </c>
    </row>
    <row r="55" spans="2:13" ht="15" thickBot="1" x14ac:dyDescent="0.25">
      <c r="B55" s="33" t="s">
        <v>11</v>
      </c>
      <c r="C55" s="69">
        <v>10</v>
      </c>
      <c r="D55" s="69">
        <v>4</v>
      </c>
      <c r="E55" s="69">
        <v>14</v>
      </c>
      <c r="F55" s="34">
        <v>3</v>
      </c>
      <c r="G55" s="34">
        <v>8</v>
      </c>
      <c r="H55" s="34">
        <v>0</v>
      </c>
      <c r="I55" s="34">
        <v>8</v>
      </c>
      <c r="J55" s="34">
        <v>2</v>
      </c>
      <c r="K55" s="34">
        <v>0</v>
      </c>
      <c r="L55" s="34">
        <v>2</v>
      </c>
      <c r="M55" s="34">
        <v>5</v>
      </c>
    </row>
    <row r="56" spans="2:13" ht="15" thickBot="1" x14ac:dyDescent="0.25">
      <c r="B56" s="54" t="s">
        <v>16</v>
      </c>
      <c r="C56" s="53">
        <f t="shared" ref="C56" si="0">SUM(C6:C55)</f>
        <v>1361</v>
      </c>
      <c r="D56" s="53">
        <f t="shared" ref="D56:M56" si="1">SUM(D6:D55)</f>
        <v>1510</v>
      </c>
      <c r="E56" s="53">
        <f t="shared" si="1"/>
        <v>2871</v>
      </c>
      <c r="F56" s="53">
        <f t="shared" si="1"/>
        <v>1508</v>
      </c>
      <c r="G56" s="53">
        <f t="shared" si="1"/>
        <v>979</v>
      </c>
      <c r="H56" s="53">
        <f t="shared" si="1"/>
        <v>133</v>
      </c>
      <c r="I56" s="53">
        <f t="shared" si="1"/>
        <v>899</v>
      </c>
      <c r="J56" s="53">
        <f t="shared" si="1"/>
        <v>98</v>
      </c>
      <c r="K56" s="53">
        <f t="shared" si="1"/>
        <v>0</v>
      </c>
      <c r="L56" s="53">
        <f t="shared" si="1"/>
        <v>891</v>
      </c>
      <c r="M56" s="53">
        <f t="shared" si="1"/>
        <v>168</v>
      </c>
    </row>
    <row r="58" spans="2:13" x14ac:dyDescent="0.2">
      <c r="I58" s="67"/>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L83"/>
  <sheetViews>
    <sheetView zoomScaleNormal="100" workbookViewId="0"/>
  </sheetViews>
  <sheetFormatPr baseColWidth="10" defaultRowHeight="12.75" x14ac:dyDescent="0.2"/>
  <cols>
    <col min="1" max="1" width="11.42578125" style="7"/>
    <col min="2" max="2" width="13.140625" style="7" customWidth="1"/>
    <col min="3" max="10" width="15.7109375" style="7" customWidth="1"/>
    <col min="11" max="11" width="11.28515625" style="7" customWidth="1"/>
    <col min="12" max="12" width="11.7109375" style="7" customWidth="1"/>
    <col min="13" max="16384" width="11.42578125" style="7"/>
  </cols>
  <sheetData>
    <row r="2" spans="2:11" ht="24.75" customHeight="1" x14ac:dyDescent="0.25">
      <c r="K2" s="16"/>
    </row>
    <row r="3" spans="2:11" ht="32.25" customHeight="1" x14ac:dyDescent="0.2">
      <c r="B3" s="17"/>
      <c r="C3" s="18"/>
      <c r="D3" s="18"/>
    </row>
    <row r="5" spans="2:11" ht="54.95" customHeight="1" x14ac:dyDescent="0.2">
      <c r="C5" s="32" t="s">
        <v>17</v>
      </c>
      <c r="D5" s="32" t="s">
        <v>46</v>
      </c>
      <c r="E5" s="32" t="s">
        <v>45</v>
      </c>
      <c r="F5" s="32" t="s">
        <v>48</v>
      </c>
      <c r="G5" s="32" t="s">
        <v>7</v>
      </c>
      <c r="H5" s="32" t="s">
        <v>47</v>
      </c>
      <c r="I5" s="32" t="s">
        <v>69</v>
      </c>
      <c r="J5" s="32" t="s">
        <v>68</v>
      </c>
    </row>
    <row r="6" spans="2:11" ht="15" thickBot="1" x14ac:dyDescent="0.25">
      <c r="B6" s="59" t="s">
        <v>0</v>
      </c>
      <c r="C6" s="34">
        <v>376</v>
      </c>
      <c r="D6" s="34">
        <v>1672</v>
      </c>
      <c r="E6" s="34">
        <v>93</v>
      </c>
      <c r="F6" s="34">
        <v>4170</v>
      </c>
      <c r="G6" s="35">
        <v>8.6705202312138727E-2</v>
      </c>
      <c r="H6" s="35">
        <v>0.31343283582089554</v>
      </c>
      <c r="I6" s="35">
        <v>-0.18421052631578946</v>
      </c>
      <c r="J6" s="35">
        <v>4.1198501872659173E-2</v>
      </c>
    </row>
    <row r="7" spans="2:11" ht="15" thickBot="1" x14ac:dyDescent="0.25">
      <c r="B7" s="59" t="s">
        <v>1</v>
      </c>
      <c r="C7" s="34">
        <v>345</v>
      </c>
      <c r="D7" s="34">
        <v>1917</v>
      </c>
      <c r="E7" s="34">
        <v>101</v>
      </c>
      <c r="F7" s="34">
        <v>4336</v>
      </c>
      <c r="G7" s="35">
        <v>-0.13533834586466165</v>
      </c>
      <c r="H7" s="35">
        <v>0.57648026315789469</v>
      </c>
      <c r="I7" s="35">
        <v>0.5074626865671642</v>
      </c>
      <c r="J7" s="35">
        <v>0.26046511627906976</v>
      </c>
    </row>
    <row r="8" spans="2:11" ht="15" thickBot="1" x14ac:dyDescent="0.25">
      <c r="B8" s="59" t="s">
        <v>2</v>
      </c>
      <c r="C8" s="34">
        <v>364</v>
      </c>
      <c r="D8" s="34">
        <v>903</v>
      </c>
      <c r="E8" s="34">
        <v>78</v>
      </c>
      <c r="F8" s="34">
        <v>3475</v>
      </c>
      <c r="G8" s="35">
        <v>0.35820895522388058</v>
      </c>
      <c r="H8" s="35">
        <v>0.28815977175463625</v>
      </c>
      <c r="I8" s="35">
        <v>0.25806451612903225</v>
      </c>
      <c r="J8" s="35">
        <v>0.20242214532871972</v>
      </c>
    </row>
    <row r="9" spans="2:11" ht="15" thickBot="1" x14ac:dyDescent="0.25">
      <c r="B9" s="60" t="s">
        <v>3</v>
      </c>
      <c r="C9" s="36">
        <v>504</v>
      </c>
      <c r="D9" s="36">
        <v>1451</v>
      </c>
      <c r="E9" s="36">
        <v>108</v>
      </c>
      <c r="F9" s="36">
        <v>4202</v>
      </c>
      <c r="G9" s="37">
        <v>0.58695652173913049</v>
      </c>
      <c r="H9" s="37">
        <v>0.21227197346600332</v>
      </c>
      <c r="I9" s="37">
        <v>0.34146341463414637</v>
      </c>
      <c r="J9" s="37">
        <v>0.09</v>
      </c>
    </row>
    <row r="10" spans="2:11" ht="15" thickBot="1" x14ac:dyDescent="0.25">
      <c r="B10" s="59" t="s">
        <v>4</v>
      </c>
      <c r="C10" s="34">
        <v>666</v>
      </c>
      <c r="D10" s="34">
        <v>1787</v>
      </c>
      <c r="E10" s="34">
        <v>137</v>
      </c>
      <c r="F10" s="34">
        <v>3838</v>
      </c>
      <c r="G10" s="35">
        <f t="shared" ref="G10:I17" si="0">+(C10-C6)/C6</f>
        <v>0.77127659574468088</v>
      </c>
      <c r="H10" s="35">
        <f t="shared" si="0"/>
        <v>6.8779904306220094E-2</v>
      </c>
      <c r="I10" s="35">
        <f t="shared" si="0"/>
        <v>0.4731182795698925</v>
      </c>
      <c r="J10" s="35">
        <f>+(F10-F6)/F6</f>
        <v>-7.9616306954436444E-2</v>
      </c>
    </row>
    <row r="11" spans="2:11" ht="15" thickBot="1" x14ac:dyDescent="0.25">
      <c r="B11" s="59" t="s">
        <v>5</v>
      </c>
      <c r="C11" s="34">
        <v>1066</v>
      </c>
      <c r="D11" s="34">
        <v>1916</v>
      </c>
      <c r="E11" s="34">
        <v>167</v>
      </c>
      <c r="F11" s="34">
        <v>4296</v>
      </c>
      <c r="G11" s="35">
        <f t="shared" si="0"/>
        <v>2.0898550724637683</v>
      </c>
      <c r="H11" s="35">
        <f t="shared" si="0"/>
        <v>-5.2164840897235261E-4</v>
      </c>
      <c r="I11" s="35">
        <f t="shared" si="0"/>
        <v>0.65346534653465349</v>
      </c>
      <c r="J11" s="35">
        <f>+(F11-F7)/F7</f>
        <v>-9.2250922509225092E-3</v>
      </c>
    </row>
    <row r="12" spans="2:11" ht="15" thickBot="1" x14ac:dyDescent="0.25">
      <c r="B12" s="59" t="s">
        <v>6</v>
      </c>
      <c r="C12" s="34">
        <v>1252</v>
      </c>
      <c r="D12" s="34">
        <v>1686</v>
      </c>
      <c r="E12" s="34">
        <v>182</v>
      </c>
      <c r="F12" s="34">
        <v>3576</v>
      </c>
      <c r="G12" s="35">
        <f t="shared" si="0"/>
        <v>2.4395604395604398</v>
      </c>
      <c r="H12" s="35">
        <f t="shared" si="0"/>
        <v>0.86710963455149503</v>
      </c>
      <c r="I12" s="35">
        <f t="shared" si="0"/>
        <v>1.3333333333333333</v>
      </c>
      <c r="J12" s="35">
        <f>+(F12-F8)/F8</f>
        <v>2.906474820143885E-2</v>
      </c>
    </row>
    <row r="13" spans="2:11" ht="15" thickBot="1" x14ac:dyDescent="0.25">
      <c r="B13" s="60" t="s">
        <v>19</v>
      </c>
      <c r="C13" s="36">
        <v>1829</v>
      </c>
      <c r="D13" s="36">
        <v>3938</v>
      </c>
      <c r="E13" s="36">
        <v>451</v>
      </c>
      <c r="F13" s="36">
        <v>4260</v>
      </c>
      <c r="G13" s="37">
        <f t="shared" si="0"/>
        <v>2.628968253968254</v>
      </c>
      <c r="H13" s="37">
        <f t="shared" si="0"/>
        <v>1.7139903514817367</v>
      </c>
      <c r="I13" s="37">
        <f t="shared" si="0"/>
        <v>3.175925925925926</v>
      </c>
      <c r="J13" s="37">
        <f>+(F13-F9)/F9</f>
        <v>1.3802950975725845E-2</v>
      </c>
    </row>
    <row r="14" spans="2:11" ht="15" thickBot="1" x14ac:dyDescent="0.25">
      <c r="B14" s="59" t="s">
        <v>20</v>
      </c>
      <c r="C14" s="34">
        <v>2129</v>
      </c>
      <c r="D14" s="34">
        <v>5242</v>
      </c>
      <c r="E14" s="34">
        <v>380</v>
      </c>
      <c r="F14" s="34">
        <v>4633</v>
      </c>
      <c r="G14" s="35">
        <f t="shared" si="0"/>
        <v>2.1966966966966965</v>
      </c>
      <c r="H14" s="35">
        <f t="shared" si="0"/>
        <v>1.9334079462786793</v>
      </c>
      <c r="I14" s="35">
        <f t="shared" si="0"/>
        <v>1.7737226277372262</v>
      </c>
      <c r="J14" s="35">
        <f t="shared" ref="J14:J20" si="1">+(F14-F10)/F10</f>
        <v>0.20713913496612818</v>
      </c>
    </row>
    <row r="15" spans="2:11" ht="15" thickBot="1" x14ac:dyDescent="0.25">
      <c r="B15" s="59" t="s">
        <v>21</v>
      </c>
      <c r="C15" s="34">
        <v>2168</v>
      </c>
      <c r="D15" s="34">
        <v>6154</v>
      </c>
      <c r="E15" s="34">
        <v>476</v>
      </c>
      <c r="F15" s="34">
        <v>4836</v>
      </c>
      <c r="G15" s="35">
        <f t="shared" si="0"/>
        <v>1.0337711069418387</v>
      </c>
      <c r="H15" s="35">
        <f t="shared" si="0"/>
        <v>2.2118997912317329</v>
      </c>
      <c r="I15" s="35">
        <f t="shared" si="0"/>
        <v>1.8502994011976048</v>
      </c>
      <c r="J15" s="35">
        <f t="shared" si="1"/>
        <v>0.12569832402234637</v>
      </c>
    </row>
    <row r="16" spans="2:11" ht="15" thickBot="1" x14ac:dyDescent="0.25">
      <c r="B16" s="59" t="s">
        <v>22</v>
      </c>
      <c r="C16" s="34">
        <v>1591</v>
      </c>
      <c r="D16" s="34">
        <v>3941</v>
      </c>
      <c r="E16" s="34">
        <v>303</v>
      </c>
      <c r="F16" s="34">
        <v>3942</v>
      </c>
      <c r="G16" s="35">
        <f t="shared" si="0"/>
        <v>0.27076677316293929</v>
      </c>
      <c r="H16" s="35">
        <f t="shared" si="0"/>
        <v>1.3374851720047449</v>
      </c>
      <c r="I16" s="35">
        <f t="shared" si="0"/>
        <v>0.6648351648351648</v>
      </c>
      <c r="J16" s="35">
        <f t="shared" si="1"/>
        <v>0.10234899328859061</v>
      </c>
    </row>
    <row r="17" spans="2:10" ht="15" thickBot="1" x14ac:dyDescent="0.25">
      <c r="B17" s="60" t="s">
        <v>23</v>
      </c>
      <c r="C17" s="36">
        <v>1880</v>
      </c>
      <c r="D17" s="36">
        <v>5523</v>
      </c>
      <c r="E17" s="36">
        <v>381</v>
      </c>
      <c r="F17" s="36">
        <v>4332</v>
      </c>
      <c r="G17" s="37">
        <f t="shared" si="0"/>
        <v>2.7884089666484417E-2</v>
      </c>
      <c r="H17" s="37">
        <f t="shared" si="0"/>
        <v>0.40248857287963435</v>
      </c>
      <c r="I17" s="37">
        <f t="shared" si="0"/>
        <v>-0.15521064301552107</v>
      </c>
      <c r="J17" s="37">
        <f t="shared" si="1"/>
        <v>1.6901408450704224E-2</v>
      </c>
    </row>
    <row r="18" spans="2:10" ht="15" thickBot="1" x14ac:dyDescent="0.25">
      <c r="B18" s="59" t="s">
        <v>24</v>
      </c>
      <c r="C18" s="34">
        <v>1901</v>
      </c>
      <c r="D18" s="34">
        <v>5350</v>
      </c>
      <c r="E18" s="34">
        <v>395</v>
      </c>
      <c r="F18" s="34">
        <v>4981</v>
      </c>
      <c r="G18" s="35">
        <f>+(C18-C14)/C14</f>
        <v>-0.10709253170502583</v>
      </c>
      <c r="H18" s="35">
        <f>+(D18-D14)/D14</f>
        <v>2.0602823349866461E-2</v>
      </c>
      <c r="I18" s="35">
        <f t="shared" ref="I18:I25" si="2">+(E18-E14)/E14</f>
        <v>3.9473684210526314E-2</v>
      </c>
      <c r="J18" s="35">
        <f t="shared" si="1"/>
        <v>7.5113317504856461E-2</v>
      </c>
    </row>
    <row r="19" spans="2:10" ht="15" thickBot="1" x14ac:dyDescent="0.25">
      <c r="B19" s="59" t="s">
        <v>25</v>
      </c>
      <c r="C19" s="34">
        <v>1819</v>
      </c>
      <c r="D19" s="34">
        <v>6089</v>
      </c>
      <c r="E19" s="34">
        <v>410</v>
      </c>
      <c r="F19" s="34">
        <v>4727</v>
      </c>
      <c r="G19" s="35">
        <f t="shared" ref="G19:H25" si="3">+(C19-C15)/C15</f>
        <v>-0.1609778597785978</v>
      </c>
      <c r="H19" s="35">
        <f t="shared" si="3"/>
        <v>-1.0562235944101397E-2</v>
      </c>
      <c r="I19" s="35">
        <f t="shared" si="2"/>
        <v>-0.13865546218487396</v>
      </c>
      <c r="J19" s="35">
        <f t="shared" si="1"/>
        <v>-2.2539288668320927E-2</v>
      </c>
    </row>
    <row r="20" spans="2:10" ht="15" thickBot="1" x14ac:dyDescent="0.25">
      <c r="B20" s="59" t="s">
        <v>33</v>
      </c>
      <c r="C20" s="34">
        <v>1558</v>
      </c>
      <c r="D20" s="34">
        <v>4486</v>
      </c>
      <c r="E20" s="34">
        <v>294</v>
      </c>
      <c r="F20" s="34">
        <v>3619</v>
      </c>
      <c r="G20" s="35">
        <f t="shared" si="3"/>
        <v>-2.0741671904462602E-2</v>
      </c>
      <c r="H20" s="35">
        <f t="shared" si="3"/>
        <v>0.13828977416899263</v>
      </c>
      <c r="I20" s="35">
        <f t="shared" si="2"/>
        <v>-2.9702970297029702E-2</v>
      </c>
      <c r="J20" s="35">
        <f t="shared" si="1"/>
        <v>-8.1938102486047687E-2</v>
      </c>
    </row>
    <row r="21" spans="2:10" ht="15" thickBot="1" x14ac:dyDescent="0.25">
      <c r="B21" s="60" t="s">
        <v>34</v>
      </c>
      <c r="C21" s="36">
        <v>1858</v>
      </c>
      <c r="D21" s="36">
        <v>4544</v>
      </c>
      <c r="E21" s="36">
        <v>387</v>
      </c>
      <c r="F21" s="36">
        <v>4576</v>
      </c>
      <c r="G21" s="37">
        <f t="shared" si="3"/>
        <v>-1.1702127659574468E-2</v>
      </c>
      <c r="H21" s="37">
        <f t="shared" si="3"/>
        <v>-0.1772587361940974</v>
      </c>
      <c r="I21" s="37">
        <f t="shared" si="2"/>
        <v>1.5748031496062992E-2</v>
      </c>
      <c r="J21" s="37">
        <f t="shared" ref="J21:J28" si="4">+(F21-F17)/F17</f>
        <v>5.6325023084025858E-2</v>
      </c>
    </row>
    <row r="22" spans="2:10" ht="15" thickBot="1" x14ac:dyDescent="0.25">
      <c r="B22" s="59" t="s">
        <v>35</v>
      </c>
      <c r="C22" s="34">
        <v>2116</v>
      </c>
      <c r="D22" s="34">
        <v>5021</v>
      </c>
      <c r="E22" s="34">
        <v>361</v>
      </c>
      <c r="F22" s="34">
        <v>5143</v>
      </c>
      <c r="G22" s="35">
        <f t="shared" ref="G22:G28" si="5">+(C22-C18)/C18</f>
        <v>0.11309836927932668</v>
      </c>
      <c r="H22" s="35">
        <f t="shared" si="3"/>
        <v>-6.149532710280374E-2</v>
      </c>
      <c r="I22" s="35">
        <f t="shared" si="2"/>
        <v>-8.6075949367088608E-2</v>
      </c>
      <c r="J22" s="35">
        <f t="shared" si="4"/>
        <v>3.2523589640634412E-2</v>
      </c>
    </row>
    <row r="23" spans="2:10" ht="15" thickBot="1" x14ac:dyDescent="0.25">
      <c r="B23" s="59" t="s">
        <v>36</v>
      </c>
      <c r="C23" s="34">
        <v>1970</v>
      </c>
      <c r="D23" s="34">
        <v>5650</v>
      </c>
      <c r="E23" s="34">
        <v>397</v>
      </c>
      <c r="F23" s="34">
        <v>4874</v>
      </c>
      <c r="G23" s="35">
        <f t="shared" si="5"/>
        <v>8.3012644310060474E-2</v>
      </c>
      <c r="H23" s="35">
        <f t="shared" si="3"/>
        <v>-7.2097224503202495E-2</v>
      </c>
      <c r="I23" s="35">
        <f t="shared" si="2"/>
        <v>-3.1707317073170732E-2</v>
      </c>
      <c r="J23" s="35">
        <f t="shared" si="4"/>
        <v>3.1097947958536071E-2</v>
      </c>
    </row>
    <row r="24" spans="2:10" ht="15" thickBot="1" x14ac:dyDescent="0.25">
      <c r="B24" s="59" t="s">
        <v>37</v>
      </c>
      <c r="C24" s="34">
        <v>1817</v>
      </c>
      <c r="D24" s="34">
        <v>4009</v>
      </c>
      <c r="E24" s="34">
        <v>334</v>
      </c>
      <c r="F24" s="34">
        <v>3969</v>
      </c>
      <c r="G24" s="35">
        <f t="shared" si="5"/>
        <v>0.1662387676508344</v>
      </c>
      <c r="H24" s="35">
        <f t="shared" si="3"/>
        <v>-0.10633080695497102</v>
      </c>
      <c r="I24" s="35">
        <f t="shared" si="2"/>
        <v>0.1360544217687075</v>
      </c>
      <c r="J24" s="35">
        <f t="shared" si="4"/>
        <v>9.6711798839458407E-2</v>
      </c>
    </row>
    <row r="25" spans="2:10" ht="15" thickBot="1" x14ac:dyDescent="0.25">
      <c r="B25" s="60" t="s">
        <v>40</v>
      </c>
      <c r="C25" s="36">
        <v>2124</v>
      </c>
      <c r="D25" s="36">
        <v>5319</v>
      </c>
      <c r="E25" s="36">
        <v>427</v>
      </c>
      <c r="F25" s="36">
        <v>4724</v>
      </c>
      <c r="G25" s="37">
        <f t="shared" si="5"/>
        <v>0.14316469321851452</v>
      </c>
      <c r="H25" s="37">
        <f t="shared" si="3"/>
        <v>0.17055457746478872</v>
      </c>
      <c r="I25" s="37">
        <f t="shared" si="2"/>
        <v>0.10335917312661498</v>
      </c>
      <c r="J25" s="37">
        <f t="shared" si="4"/>
        <v>3.2342657342657344E-2</v>
      </c>
    </row>
    <row r="26" spans="2:10" ht="15" thickBot="1" x14ac:dyDescent="0.25">
      <c r="B26" s="59" t="s">
        <v>41</v>
      </c>
      <c r="C26" s="34">
        <v>2541</v>
      </c>
      <c r="D26" s="34">
        <v>4599</v>
      </c>
      <c r="E26" s="34">
        <v>615</v>
      </c>
      <c r="F26" s="34">
        <v>5089</v>
      </c>
      <c r="G26" s="35">
        <f t="shared" si="5"/>
        <v>0.20085066162570889</v>
      </c>
      <c r="H26" s="35">
        <f t="shared" ref="H26:I28" si="6">+(D26-D22)/D22</f>
        <v>-8.4047002589125674E-2</v>
      </c>
      <c r="I26" s="35">
        <f t="shared" si="6"/>
        <v>0.70360110803324105</v>
      </c>
      <c r="J26" s="35">
        <f t="shared" si="4"/>
        <v>-1.049970834143496E-2</v>
      </c>
    </row>
    <row r="27" spans="2:10" ht="15" thickBot="1" x14ac:dyDescent="0.25">
      <c r="B27" s="59" t="s">
        <v>59</v>
      </c>
      <c r="C27" s="34">
        <v>2666</v>
      </c>
      <c r="D27" s="34">
        <v>4241</v>
      </c>
      <c r="E27" s="34">
        <v>694</v>
      </c>
      <c r="F27" s="34">
        <v>5319</v>
      </c>
      <c r="G27" s="35">
        <f t="shared" si="5"/>
        <v>0.35329949238578678</v>
      </c>
      <c r="H27" s="35">
        <f t="shared" si="6"/>
        <v>-0.24938053097345134</v>
      </c>
      <c r="I27" s="35">
        <f t="shared" si="6"/>
        <v>0.74811083123425692</v>
      </c>
      <c r="J27" s="35">
        <f t="shared" si="4"/>
        <v>9.1300779647107103E-2</v>
      </c>
    </row>
    <row r="28" spans="2:10" ht="15" thickBot="1" x14ac:dyDescent="0.25">
      <c r="B28" s="59" t="s">
        <v>60</v>
      </c>
      <c r="C28" s="34">
        <v>2306</v>
      </c>
      <c r="D28" s="34">
        <v>2599</v>
      </c>
      <c r="E28" s="34">
        <v>528</v>
      </c>
      <c r="F28" s="34">
        <v>4401</v>
      </c>
      <c r="G28" s="35">
        <f t="shared" si="5"/>
        <v>0.26912493120528341</v>
      </c>
      <c r="H28" s="35">
        <f t="shared" si="6"/>
        <v>-0.35170865552506858</v>
      </c>
      <c r="I28" s="35">
        <f t="shared" si="6"/>
        <v>0.58083832335329344</v>
      </c>
      <c r="J28" s="35">
        <f t="shared" si="4"/>
        <v>0.10884353741496598</v>
      </c>
    </row>
    <row r="29" spans="2:10" ht="15" thickBot="1" x14ac:dyDescent="0.25">
      <c r="B29" s="60" t="s">
        <v>61</v>
      </c>
      <c r="C29" s="36">
        <v>2777</v>
      </c>
      <c r="D29" s="36">
        <v>3968</v>
      </c>
      <c r="E29" s="36">
        <v>640</v>
      </c>
      <c r="F29" s="36">
        <v>6469</v>
      </c>
      <c r="G29" s="37">
        <f t="shared" ref="G29:J47" si="7">+(C29-C25)/C25</f>
        <v>0.30743879472693031</v>
      </c>
      <c r="H29" s="37">
        <f t="shared" si="7"/>
        <v>-0.25399511186313217</v>
      </c>
      <c r="I29" s="37">
        <f t="shared" si="7"/>
        <v>0.49882903981264637</v>
      </c>
      <c r="J29" s="37">
        <f t="shared" si="7"/>
        <v>0.36939034716342084</v>
      </c>
    </row>
    <row r="30" spans="2:10" ht="15" thickBot="1" x14ac:dyDescent="0.25">
      <c r="B30" s="59" t="s">
        <v>62</v>
      </c>
      <c r="C30" s="34">
        <v>3207</v>
      </c>
      <c r="D30" s="34">
        <v>3283</v>
      </c>
      <c r="E30" s="34">
        <v>639</v>
      </c>
      <c r="F30" s="34">
        <v>5476</v>
      </c>
      <c r="G30" s="35">
        <f t="shared" si="7"/>
        <v>0.26210153482880755</v>
      </c>
      <c r="H30" s="35">
        <f t="shared" si="7"/>
        <v>-0.28614916286149161</v>
      </c>
      <c r="I30" s="35">
        <f t="shared" si="7"/>
        <v>3.9024390243902439E-2</v>
      </c>
      <c r="J30" s="35">
        <f t="shared" si="7"/>
        <v>7.6046374533307134E-2</v>
      </c>
    </row>
    <row r="31" spans="2:10" ht="15" thickBot="1" x14ac:dyDescent="0.25">
      <c r="B31" s="59" t="s">
        <v>63</v>
      </c>
      <c r="C31" s="34">
        <v>2973</v>
      </c>
      <c r="D31" s="34">
        <v>3592</v>
      </c>
      <c r="E31" s="34">
        <v>633</v>
      </c>
      <c r="F31" s="34">
        <v>6219</v>
      </c>
      <c r="G31" s="35">
        <f t="shared" si="7"/>
        <v>0.11515378844711177</v>
      </c>
      <c r="H31" s="35">
        <f t="shared" si="7"/>
        <v>-0.15302994576750767</v>
      </c>
      <c r="I31" s="35">
        <f t="shared" si="7"/>
        <v>-8.7896253602305477E-2</v>
      </c>
      <c r="J31" s="35">
        <f t="shared" si="7"/>
        <v>0.16920473773265651</v>
      </c>
    </row>
    <row r="32" spans="2:10" ht="15" thickBot="1" x14ac:dyDescent="0.25">
      <c r="B32" s="59" t="s">
        <v>64</v>
      </c>
      <c r="C32" s="34">
        <v>2350</v>
      </c>
      <c r="D32" s="34">
        <v>2779</v>
      </c>
      <c r="E32" s="34">
        <v>491</v>
      </c>
      <c r="F32" s="34">
        <v>5628</v>
      </c>
      <c r="G32" s="35">
        <f t="shared" si="7"/>
        <v>1.9080659150043366E-2</v>
      </c>
      <c r="H32" s="35">
        <f t="shared" si="7"/>
        <v>6.9257406694882645E-2</v>
      </c>
      <c r="I32" s="35">
        <f t="shared" si="7"/>
        <v>-7.0075757575757569E-2</v>
      </c>
      <c r="J32" s="35">
        <f t="shared" si="7"/>
        <v>0.27880027266530333</v>
      </c>
    </row>
    <row r="33" spans="2:12" ht="15" thickBot="1" x14ac:dyDescent="0.25">
      <c r="B33" s="60" t="s">
        <v>65</v>
      </c>
      <c r="C33" s="36">
        <v>2419</v>
      </c>
      <c r="D33" s="36">
        <v>3437</v>
      </c>
      <c r="E33" s="36">
        <v>628</v>
      </c>
      <c r="F33" s="36">
        <v>8742</v>
      </c>
      <c r="G33" s="37">
        <f>+(C33-C29)/C29</f>
        <v>-0.12891609650702196</v>
      </c>
      <c r="H33" s="37">
        <f t="shared" si="7"/>
        <v>-0.13382056451612903</v>
      </c>
      <c r="I33" s="37">
        <f t="shared" si="7"/>
        <v>-1.8749999999999999E-2</v>
      </c>
      <c r="J33" s="37">
        <f t="shared" si="7"/>
        <v>0.35136806307002627</v>
      </c>
    </row>
    <row r="34" spans="2:12" ht="15" thickBot="1" x14ac:dyDescent="0.25">
      <c r="B34" s="59" t="s">
        <v>66</v>
      </c>
      <c r="C34" s="34">
        <v>2198</v>
      </c>
      <c r="D34" s="34">
        <v>3346</v>
      </c>
      <c r="E34" s="34">
        <v>487</v>
      </c>
      <c r="F34" s="34">
        <v>10696</v>
      </c>
      <c r="G34" s="35">
        <f t="shared" si="7"/>
        <v>-0.31462425943249145</v>
      </c>
      <c r="H34" s="35">
        <f t="shared" si="7"/>
        <v>1.9189765458422176E-2</v>
      </c>
      <c r="I34" s="35">
        <f t="shared" si="7"/>
        <v>-0.23787167449139279</v>
      </c>
      <c r="J34" s="38">
        <f t="shared" si="7"/>
        <v>0.9532505478451424</v>
      </c>
    </row>
    <row r="35" spans="2:12" ht="15" thickBot="1" x14ac:dyDescent="0.25">
      <c r="B35" s="59" t="s">
        <v>67</v>
      </c>
      <c r="C35" s="34">
        <v>2133</v>
      </c>
      <c r="D35" s="34">
        <v>3419</v>
      </c>
      <c r="E35" s="34">
        <v>538</v>
      </c>
      <c r="F35" s="34">
        <v>10190</v>
      </c>
      <c r="G35" s="35">
        <f t="shared" si="7"/>
        <v>-0.28254288597376387</v>
      </c>
      <c r="H35" s="35">
        <f t="shared" si="7"/>
        <v>-4.8162583518930956E-2</v>
      </c>
      <c r="I35" s="35">
        <f t="shared" si="7"/>
        <v>-0.1500789889415482</v>
      </c>
      <c r="J35" s="35">
        <f t="shared" si="7"/>
        <v>0.63852709438816535</v>
      </c>
    </row>
    <row r="36" spans="2:12" ht="15" thickBot="1" x14ac:dyDescent="0.25">
      <c r="B36" s="59" t="s">
        <v>70</v>
      </c>
      <c r="C36" s="34">
        <v>1843</v>
      </c>
      <c r="D36" s="34">
        <v>2459</v>
      </c>
      <c r="E36" s="34">
        <v>395</v>
      </c>
      <c r="F36" s="34">
        <v>9225</v>
      </c>
      <c r="G36" s="35">
        <f t="shared" si="7"/>
        <v>-0.21574468085106382</v>
      </c>
      <c r="H36" s="35">
        <f t="shared" si="7"/>
        <v>-0.11514933429291112</v>
      </c>
      <c r="I36" s="35">
        <f t="shared" si="7"/>
        <v>-0.1955193482688391</v>
      </c>
      <c r="J36" s="35">
        <f t="shared" si="7"/>
        <v>0.63912579957356075</v>
      </c>
    </row>
    <row r="37" spans="2:12" ht="15" thickBot="1" x14ac:dyDescent="0.25">
      <c r="B37" s="60" t="s">
        <v>71</v>
      </c>
      <c r="C37" s="36">
        <v>1958</v>
      </c>
      <c r="D37" s="36">
        <v>2707</v>
      </c>
      <c r="E37" s="36">
        <v>361</v>
      </c>
      <c r="F37" s="36">
        <v>13158</v>
      </c>
      <c r="G37" s="37">
        <f t="shared" si="7"/>
        <v>-0.19057461761058289</v>
      </c>
      <c r="H37" s="37">
        <f t="shared" si="7"/>
        <v>-0.21239453011347106</v>
      </c>
      <c r="I37" s="37">
        <f t="shared" si="7"/>
        <v>-0.42515923566878983</v>
      </c>
      <c r="J37" s="37">
        <f t="shared" si="7"/>
        <v>0.50514756348661638</v>
      </c>
    </row>
    <row r="38" spans="2:12" ht="15" thickBot="1" x14ac:dyDescent="0.25">
      <c r="B38" s="59" t="s">
        <v>72</v>
      </c>
      <c r="C38" s="34">
        <v>1718</v>
      </c>
      <c r="D38" s="34">
        <v>2600</v>
      </c>
      <c r="E38" s="34">
        <v>389</v>
      </c>
      <c r="F38" s="34">
        <v>14766</v>
      </c>
      <c r="G38" s="35">
        <f t="shared" si="7"/>
        <v>-0.2183803457688808</v>
      </c>
      <c r="H38" s="35">
        <f t="shared" si="7"/>
        <v>-0.22295277943813507</v>
      </c>
      <c r="I38" s="35">
        <f t="shared" si="7"/>
        <v>-0.20123203285420946</v>
      </c>
      <c r="J38" s="35">
        <f t="shared" si="7"/>
        <v>0.38051608077786087</v>
      </c>
    </row>
    <row r="39" spans="2:12" ht="15" thickBot="1" x14ac:dyDescent="0.25">
      <c r="B39" s="59" t="s">
        <v>73</v>
      </c>
      <c r="C39" s="34">
        <v>1593</v>
      </c>
      <c r="D39" s="34">
        <v>2544</v>
      </c>
      <c r="E39" s="34">
        <v>292</v>
      </c>
      <c r="F39" s="34">
        <v>16037</v>
      </c>
      <c r="G39" s="35">
        <f t="shared" si="7"/>
        <v>-0.25316455696202533</v>
      </c>
      <c r="H39" s="35">
        <f t="shared" si="7"/>
        <v>-0.25592278443989469</v>
      </c>
      <c r="I39" s="35">
        <f t="shared" si="7"/>
        <v>-0.45724907063197023</v>
      </c>
      <c r="J39" s="35">
        <f t="shared" si="7"/>
        <v>0.57379784102060849</v>
      </c>
      <c r="K39" s="19"/>
      <c r="L39" s="19"/>
    </row>
    <row r="40" spans="2:12" ht="15" thickBot="1" x14ac:dyDescent="0.25">
      <c r="B40" s="59" t="s">
        <v>74</v>
      </c>
      <c r="C40" s="34">
        <v>1451</v>
      </c>
      <c r="D40" s="34">
        <v>1718</v>
      </c>
      <c r="E40" s="34">
        <v>245</v>
      </c>
      <c r="F40" s="34">
        <v>14771</v>
      </c>
      <c r="G40" s="35">
        <f t="shared" si="7"/>
        <v>-0.21269669017905588</v>
      </c>
      <c r="H40" s="35">
        <f t="shared" si="7"/>
        <v>-0.3013420089467263</v>
      </c>
      <c r="I40" s="35">
        <f t="shared" si="7"/>
        <v>-0.379746835443038</v>
      </c>
      <c r="J40" s="35">
        <f t="shared" si="7"/>
        <v>0.60119241192411921</v>
      </c>
      <c r="K40" s="19"/>
      <c r="L40" s="19"/>
    </row>
    <row r="41" spans="2:12" ht="15" thickBot="1" x14ac:dyDescent="0.25">
      <c r="B41" s="60" t="s">
        <v>75</v>
      </c>
      <c r="C41" s="36">
        <v>1526</v>
      </c>
      <c r="D41" s="36">
        <v>2304</v>
      </c>
      <c r="E41" s="36">
        <v>234</v>
      </c>
      <c r="F41" s="36">
        <v>12052</v>
      </c>
      <c r="G41" s="37">
        <f t="shared" si="7"/>
        <v>-0.22063329928498468</v>
      </c>
      <c r="H41" s="37">
        <f t="shared" si="7"/>
        <v>-0.14887329146656816</v>
      </c>
      <c r="I41" s="37">
        <f t="shared" si="7"/>
        <v>-0.35180055401662053</v>
      </c>
      <c r="J41" s="37">
        <f t="shared" si="7"/>
        <v>-8.4055327557379544E-2</v>
      </c>
      <c r="K41" s="19"/>
      <c r="L41" s="19"/>
    </row>
    <row r="42" spans="2:12" ht="15" thickBot="1" x14ac:dyDescent="0.25">
      <c r="B42" s="59" t="s">
        <v>76</v>
      </c>
      <c r="C42" s="34">
        <v>1296</v>
      </c>
      <c r="D42" s="34">
        <v>2033</v>
      </c>
      <c r="E42" s="34">
        <v>232</v>
      </c>
      <c r="F42" s="34">
        <v>8105</v>
      </c>
      <c r="G42" s="35">
        <f t="shared" si="7"/>
        <v>-0.24563445867287545</v>
      </c>
      <c r="H42" s="35">
        <f t="shared" si="7"/>
        <v>-0.21807692307692308</v>
      </c>
      <c r="I42" s="35">
        <f t="shared" si="7"/>
        <v>-0.40359897172236503</v>
      </c>
      <c r="J42" s="35">
        <f t="shared" si="7"/>
        <v>-0.45110388730868212</v>
      </c>
      <c r="K42" s="19"/>
      <c r="L42" s="19"/>
    </row>
    <row r="43" spans="2:12" ht="15" thickBot="1" x14ac:dyDescent="0.25">
      <c r="B43" s="59" t="s">
        <v>77</v>
      </c>
      <c r="C43" s="34">
        <v>1489</v>
      </c>
      <c r="D43" s="34">
        <v>2137</v>
      </c>
      <c r="E43" s="34">
        <v>197</v>
      </c>
      <c r="F43" s="34">
        <v>9412</v>
      </c>
      <c r="G43" s="35">
        <f t="shared" si="7"/>
        <v>-6.5285624607658507E-2</v>
      </c>
      <c r="H43" s="35">
        <f t="shared" si="7"/>
        <v>-0.15998427672955975</v>
      </c>
      <c r="I43" s="35">
        <f t="shared" si="7"/>
        <v>-0.32534246575342468</v>
      </c>
      <c r="J43" s="35">
        <f t="shared" si="7"/>
        <v>-0.41310718962399451</v>
      </c>
      <c r="K43" s="19"/>
      <c r="L43" s="19"/>
    </row>
    <row r="44" spans="2:12" ht="15" thickBot="1" x14ac:dyDescent="0.25">
      <c r="B44" s="59" t="s">
        <v>80</v>
      </c>
      <c r="C44" s="34">
        <v>1258</v>
      </c>
      <c r="D44" s="34">
        <v>1314</v>
      </c>
      <c r="E44" s="34">
        <v>156</v>
      </c>
      <c r="F44" s="34">
        <v>7826</v>
      </c>
      <c r="G44" s="35">
        <f t="shared" si="7"/>
        <v>-0.13301171605789111</v>
      </c>
      <c r="H44" s="35">
        <f t="shared" si="7"/>
        <v>-0.23515715948777649</v>
      </c>
      <c r="I44" s="35">
        <f t="shared" si="7"/>
        <v>-0.36326530612244901</v>
      </c>
      <c r="J44" s="35">
        <f t="shared" si="7"/>
        <v>-0.47017805158757026</v>
      </c>
      <c r="K44" s="19"/>
      <c r="L44" s="19"/>
    </row>
    <row r="45" spans="2:12" ht="15" thickBot="1" x14ac:dyDescent="0.25">
      <c r="B45" s="60" t="s">
        <v>81</v>
      </c>
      <c r="C45" s="36">
        <v>1418</v>
      </c>
      <c r="D45" s="36">
        <v>1619</v>
      </c>
      <c r="E45" s="36">
        <v>158</v>
      </c>
      <c r="F45" s="36">
        <v>9287</v>
      </c>
      <c r="G45" s="37">
        <f t="shared" si="7"/>
        <v>-7.0773263433813891E-2</v>
      </c>
      <c r="H45" s="37">
        <f t="shared" si="7"/>
        <v>-0.29730902777777779</v>
      </c>
      <c r="I45" s="37">
        <f t="shared" si="7"/>
        <v>-0.3247863247863248</v>
      </c>
      <c r="J45" s="37">
        <f t="shared" si="7"/>
        <v>-0.22942250248921342</v>
      </c>
      <c r="K45" s="19"/>
      <c r="L45" s="19"/>
    </row>
    <row r="46" spans="2:12" ht="15" thickBot="1" x14ac:dyDescent="0.25">
      <c r="B46" s="59" t="s">
        <v>82</v>
      </c>
      <c r="C46" s="34">
        <v>1371</v>
      </c>
      <c r="D46" s="34">
        <v>1780</v>
      </c>
      <c r="E46" s="34">
        <v>217</v>
      </c>
      <c r="F46" s="34">
        <v>10847</v>
      </c>
      <c r="G46" s="35">
        <f t="shared" si="7"/>
        <v>5.7870370370370371E-2</v>
      </c>
      <c r="H46" s="35">
        <f t="shared" si="7"/>
        <v>-0.12444663059517953</v>
      </c>
      <c r="I46" s="35">
        <f t="shared" si="7"/>
        <v>-6.4655172413793108E-2</v>
      </c>
      <c r="J46" s="35">
        <f t="shared" si="7"/>
        <v>0.33830968537939543</v>
      </c>
      <c r="K46" s="19"/>
      <c r="L46" s="19"/>
    </row>
    <row r="47" spans="2:12" ht="15" thickBot="1" x14ac:dyDescent="0.25">
      <c r="B47" s="59" t="s">
        <v>83</v>
      </c>
      <c r="C47" s="34">
        <v>1421</v>
      </c>
      <c r="D47" s="34">
        <v>1580</v>
      </c>
      <c r="E47" s="34">
        <v>192</v>
      </c>
      <c r="F47" s="34">
        <v>10299</v>
      </c>
      <c r="G47" s="35">
        <f t="shared" si="7"/>
        <v>-4.5668233713901947E-2</v>
      </c>
      <c r="H47" s="35">
        <f t="shared" si="7"/>
        <v>-0.26064576509124943</v>
      </c>
      <c r="I47" s="35">
        <f t="shared" si="7"/>
        <v>-2.5380710659898477E-2</v>
      </c>
      <c r="J47" s="35">
        <f t="shared" si="7"/>
        <v>9.4241393965150869E-2</v>
      </c>
      <c r="K47" s="19"/>
      <c r="L47" s="19"/>
    </row>
    <row r="48" spans="2:12" ht="15" thickBot="1" x14ac:dyDescent="0.25">
      <c r="B48" s="59" t="s">
        <v>84</v>
      </c>
      <c r="C48" s="34">
        <v>1158</v>
      </c>
      <c r="D48" s="34">
        <v>1117</v>
      </c>
      <c r="E48" s="34">
        <v>246</v>
      </c>
      <c r="F48" s="34">
        <v>9305</v>
      </c>
      <c r="G48" s="35">
        <f t="shared" ref="G48:J67" si="8">+(C48-C44)/C44</f>
        <v>-7.9491255961844198E-2</v>
      </c>
      <c r="H48" s="35">
        <f t="shared" si="8"/>
        <v>-0.14992389649923896</v>
      </c>
      <c r="I48" s="35">
        <f t="shared" si="8"/>
        <v>0.57692307692307687</v>
      </c>
      <c r="J48" s="35">
        <f t="shared" si="8"/>
        <v>0.18898543317147967</v>
      </c>
      <c r="K48" s="19"/>
      <c r="L48" s="19"/>
    </row>
    <row r="49" spans="2:12" ht="15" thickBot="1" x14ac:dyDescent="0.25">
      <c r="B49" s="60" t="s">
        <v>85</v>
      </c>
      <c r="C49" s="36">
        <v>1407</v>
      </c>
      <c r="D49" s="36">
        <v>1323</v>
      </c>
      <c r="E49" s="36">
        <v>190</v>
      </c>
      <c r="F49" s="36">
        <v>12276</v>
      </c>
      <c r="G49" s="37">
        <f t="shared" si="8"/>
        <v>-7.7574047954866009E-3</v>
      </c>
      <c r="H49" s="37">
        <f t="shared" si="8"/>
        <v>-0.18282890673255095</v>
      </c>
      <c r="I49" s="37">
        <f t="shared" si="8"/>
        <v>0.20253164556962025</v>
      </c>
      <c r="J49" s="37">
        <f t="shared" si="8"/>
        <v>0.32184774415850115</v>
      </c>
      <c r="K49" s="19"/>
      <c r="L49" s="19"/>
    </row>
    <row r="50" spans="2:12" ht="15" thickBot="1" x14ac:dyDescent="0.25">
      <c r="B50" s="59" t="s">
        <v>86</v>
      </c>
      <c r="C50" s="34">
        <v>1430</v>
      </c>
      <c r="D50" s="34">
        <v>1377</v>
      </c>
      <c r="E50" s="34">
        <v>389</v>
      </c>
      <c r="F50" s="34">
        <v>13875</v>
      </c>
      <c r="G50" s="35">
        <f t="shared" si="8"/>
        <v>4.3034281546316555E-2</v>
      </c>
      <c r="H50" s="35">
        <f t="shared" si="8"/>
        <v>-0.22640449438202248</v>
      </c>
      <c r="I50" s="35">
        <f t="shared" si="8"/>
        <v>0.79262672811059909</v>
      </c>
      <c r="J50" s="35">
        <f t="shared" si="8"/>
        <v>0.27915552687378997</v>
      </c>
      <c r="K50" s="19"/>
      <c r="L50" s="19"/>
    </row>
    <row r="51" spans="2:12" ht="15" thickBot="1" x14ac:dyDescent="0.25">
      <c r="B51" s="59" t="s">
        <v>87</v>
      </c>
      <c r="C51" s="34">
        <v>1551</v>
      </c>
      <c r="D51" s="34">
        <v>1321</v>
      </c>
      <c r="E51" s="34">
        <v>179</v>
      </c>
      <c r="F51" s="34">
        <v>15660</v>
      </c>
      <c r="G51" s="35">
        <f t="shared" si="8"/>
        <v>9.1484869809992958E-2</v>
      </c>
      <c r="H51" s="35">
        <f t="shared" si="8"/>
        <v>-0.16392405063291141</v>
      </c>
      <c r="I51" s="35">
        <f t="shared" si="8"/>
        <v>-6.7708333333333329E-2</v>
      </c>
      <c r="J51" s="35">
        <f t="shared" si="8"/>
        <v>0.52053597436644339</v>
      </c>
      <c r="K51" s="19"/>
      <c r="L51" s="19"/>
    </row>
    <row r="52" spans="2:12" ht="15" thickBot="1" x14ac:dyDescent="0.25">
      <c r="B52" s="59" t="s">
        <v>88</v>
      </c>
      <c r="C52" s="34">
        <v>1223</v>
      </c>
      <c r="D52" s="34">
        <v>848</v>
      </c>
      <c r="E52" s="34">
        <v>189</v>
      </c>
      <c r="F52" s="34">
        <v>14718</v>
      </c>
      <c r="G52" s="35">
        <f t="shared" si="8"/>
        <v>5.6131260794473233E-2</v>
      </c>
      <c r="H52" s="35">
        <f t="shared" si="8"/>
        <v>-0.24082363473589974</v>
      </c>
      <c r="I52" s="35">
        <f t="shared" si="8"/>
        <v>-0.23170731707317074</v>
      </c>
      <c r="J52" s="35">
        <f t="shared" si="8"/>
        <v>0.58173025255239119</v>
      </c>
      <c r="K52" s="19"/>
      <c r="L52" s="19"/>
    </row>
    <row r="53" spans="2:12" ht="15" thickBot="1" x14ac:dyDescent="0.25">
      <c r="B53" s="60" t="s">
        <v>91</v>
      </c>
      <c r="C53" s="36">
        <v>1638</v>
      </c>
      <c r="D53" s="36">
        <v>1296</v>
      </c>
      <c r="E53" s="36">
        <v>159</v>
      </c>
      <c r="F53" s="36">
        <v>20326</v>
      </c>
      <c r="G53" s="37">
        <f t="shared" si="8"/>
        <v>0.16417910447761194</v>
      </c>
      <c r="H53" s="37">
        <f t="shared" si="8"/>
        <v>-2.0408163265306121E-2</v>
      </c>
      <c r="I53" s="37">
        <f t="shared" si="8"/>
        <v>-0.16315789473684211</v>
      </c>
      <c r="J53" s="37">
        <f t="shared" si="8"/>
        <v>0.65575105897686548</v>
      </c>
      <c r="K53" s="19"/>
      <c r="L53" s="19"/>
    </row>
    <row r="54" spans="2:12" ht="15" thickBot="1" x14ac:dyDescent="0.25">
      <c r="B54" s="59" t="s">
        <v>92</v>
      </c>
      <c r="C54" s="34">
        <v>1683</v>
      </c>
      <c r="D54" s="34">
        <v>1255</v>
      </c>
      <c r="E54" s="34">
        <v>202</v>
      </c>
      <c r="F54" s="34">
        <v>24253</v>
      </c>
      <c r="G54" s="35">
        <f t="shared" si="8"/>
        <v>0.17692307692307693</v>
      </c>
      <c r="H54" s="35">
        <f t="shared" si="8"/>
        <v>-8.8598402323892517E-2</v>
      </c>
      <c r="I54" s="35">
        <f t="shared" si="8"/>
        <v>-0.48071979434447298</v>
      </c>
      <c r="J54" s="35">
        <f t="shared" si="8"/>
        <v>0.74796396396396392</v>
      </c>
      <c r="K54" s="19"/>
      <c r="L54" s="19"/>
    </row>
    <row r="55" spans="2:12" ht="15" thickBot="1" x14ac:dyDescent="0.25">
      <c r="B55" s="61" t="s">
        <v>96</v>
      </c>
      <c r="C55" s="58">
        <v>1728</v>
      </c>
      <c r="D55" s="58">
        <v>1228</v>
      </c>
      <c r="E55" s="58">
        <v>186</v>
      </c>
      <c r="F55" s="58">
        <v>22041</v>
      </c>
      <c r="G55" s="35">
        <f t="shared" si="8"/>
        <v>0.11411992263056092</v>
      </c>
      <c r="H55" s="35">
        <f t="shared" si="8"/>
        <v>-7.0401211203633615E-2</v>
      </c>
      <c r="I55" s="35">
        <f t="shared" si="8"/>
        <v>3.9106145251396648E-2</v>
      </c>
      <c r="J55" s="35">
        <f t="shared" si="8"/>
        <v>0.40747126436781611</v>
      </c>
      <c r="K55" s="19"/>
      <c r="L55" s="19"/>
    </row>
    <row r="56" spans="2:12" ht="15" thickBot="1" x14ac:dyDescent="0.25">
      <c r="B56" s="61" t="s">
        <v>97</v>
      </c>
      <c r="C56" s="58">
        <v>1576</v>
      </c>
      <c r="D56" s="58">
        <v>908</v>
      </c>
      <c r="E56" s="58">
        <v>155</v>
      </c>
      <c r="F56" s="58">
        <v>21650</v>
      </c>
      <c r="G56" s="35">
        <f t="shared" si="8"/>
        <v>0.28863450531479967</v>
      </c>
      <c r="H56" s="35">
        <f t="shared" si="8"/>
        <v>7.0754716981132074E-2</v>
      </c>
      <c r="I56" s="35">
        <f t="shared" si="8"/>
        <v>-0.17989417989417988</v>
      </c>
      <c r="J56" s="35">
        <f t="shared" si="8"/>
        <v>0.47098790596548445</v>
      </c>
      <c r="K56" s="19"/>
      <c r="L56" s="19"/>
    </row>
    <row r="57" spans="2:12" ht="15" thickBot="1" x14ac:dyDescent="0.25">
      <c r="B57" s="60" t="s">
        <v>98</v>
      </c>
      <c r="C57" s="36">
        <v>1958</v>
      </c>
      <c r="D57" s="36">
        <v>1167</v>
      </c>
      <c r="E57" s="36">
        <v>140</v>
      </c>
      <c r="F57" s="36">
        <v>28858</v>
      </c>
      <c r="G57" s="37">
        <f t="shared" si="8"/>
        <v>0.19536019536019536</v>
      </c>
      <c r="H57" s="37">
        <f t="shared" si="8"/>
        <v>-9.9537037037037035E-2</v>
      </c>
      <c r="I57" s="37">
        <f t="shared" si="8"/>
        <v>-0.11949685534591195</v>
      </c>
      <c r="J57" s="37">
        <f t="shared" si="8"/>
        <v>0.41975794548853684</v>
      </c>
      <c r="K57" s="19"/>
      <c r="L57" s="19"/>
    </row>
    <row r="58" spans="2:12" ht="15" thickBot="1" x14ac:dyDescent="0.25">
      <c r="B58" s="59" t="s">
        <v>103</v>
      </c>
      <c r="C58" s="34">
        <v>1706</v>
      </c>
      <c r="D58" s="34">
        <v>1088</v>
      </c>
      <c r="E58" s="34">
        <v>315</v>
      </c>
      <c r="F58" s="34">
        <v>24825</v>
      </c>
      <c r="G58" s="35">
        <f t="shared" si="8"/>
        <v>1.3666072489601902E-2</v>
      </c>
      <c r="H58" s="35">
        <f t="shared" si="8"/>
        <v>-0.13306772908366535</v>
      </c>
      <c r="I58" s="35">
        <f t="shared" si="8"/>
        <v>0.55940594059405946</v>
      </c>
      <c r="J58" s="35">
        <f t="shared" si="8"/>
        <v>2.3584711169752196E-2</v>
      </c>
      <c r="K58" s="19"/>
      <c r="L58" s="19"/>
    </row>
    <row r="59" spans="2:12" ht="15" thickBot="1" x14ac:dyDescent="0.25">
      <c r="B59" s="59" t="s">
        <v>104</v>
      </c>
      <c r="C59" s="58">
        <v>1129</v>
      </c>
      <c r="D59" s="58">
        <v>671</v>
      </c>
      <c r="E59" s="58">
        <v>149</v>
      </c>
      <c r="F59" s="58">
        <v>13516</v>
      </c>
      <c r="G59" s="35">
        <f t="shared" si="8"/>
        <v>-0.34664351851851855</v>
      </c>
      <c r="H59" s="35">
        <f t="shared" si="8"/>
        <v>-0.45358306188925079</v>
      </c>
      <c r="I59" s="35">
        <f t="shared" si="8"/>
        <v>-0.19892473118279569</v>
      </c>
      <c r="J59" s="35">
        <f t="shared" si="8"/>
        <v>-0.38677918424753865</v>
      </c>
      <c r="K59" s="19"/>
      <c r="L59" s="19"/>
    </row>
    <row r="60" spans="2:12" ht="15" thickBot="1" x14ac:dyDescent="0.25">
      <c r="B60" s="61" t="s">
        <v>109</v>
      </c>
      <c r="C60" s="58">
        <v>1781</v>
      </c>
      <c r="D60" s="58">
        <v>1005</v>
      </c>
      <c r="E60" s="62">
        <v>151</v>
      </c>
      <c r="F60" s="58">
        <v>15237</v>
      </c>
      <c r="G60" s="35">
        <f t="shared" si="8"/>
        <v>0.13007614213197968</v>
      </c>
      <c r="H60" s="35">
        <f t="shared" si="8"/>
        <v>0.10682819383259912</v>
      </c>
      <c r="I60" s="35">
        <f t="shared" si="8"/>
        <v>-2.5806451612903226E-2</v>
      </c>
      <c r="J60" s="35">
        <f t="shared" si="8"/>
        <v>-0.29621247113163973</v>
      </c>
      <c r="K60" s="19"/>
      <c r="L60" s="19"/>
    </row>
    <row r="61" spans="2:12" ht="15" thickBot="1" x14ac:dyDescent="0.25">
      <c r="B61" s="60" t="s">
        <v>110</v>
      </c>
      <c r="C61" s="36">
        <v>2251</v>
      </c>
      <c r="D61" s="36">
        <v>1259</v>
      </c>
      <c r="E61" s="36">
        <v>239</v>
      </c>
      <c r="F61" s="36">
        <v>17156</v>
      </c>
      <c r="G61" s="37">
        <f t="shared" si="8"/>
        <v>0.14964249233912155</v>
      </c>
      <c r="H61" s="37">
        <f t="shared" si="8"/>
        <v>7.8834618680377042E-2</v>
      </c>
      <c r="I61" s="37">
        <f t="shared" ref="I61:I67" si="9">+(E61-E57)/E57</f>
        <v>0.70714285714285718</v>
      </c>
      <c r="J61" s="37">
        <f t="shared" si="8"/>
        <v>-0.40550280684732137</v>
      </c>
      <c r="K61" s="19"/>
      <c r="L61" s="19"/>
    </row>
    <row r="62" spans="2:12" ht="15" thickBot="1" x14ac:dyDescent="0.25">
      <c r="B62" s="61" t="s">
        <v>111</v>
      </c>
      <c r="C62" s="58">
        <f>+'Concursos presentados TSJ total'!C23</f>
        <v>2394</v>
      </c>
      <c r="D62" s="58">
        <v>1073</v>
      </c>
      <c r="E62" s="62">
        <v>205</v>
      </c>
      <c r="F62" s="68">
        <v>14277</v>
      </c>
      <c r="G62" s="35">
        <f t="shared" si="8"/>
        <v>0.40328253223915594</v>
      </c>
      <c r="H62" s="35">
        <f t="shared" si="8"/>
        <v>-1.3786764705882353E-2</v>
      </c>
      <c r="I62" s="35">
        <f t="shared" si="9"/>
        <v>-0.34920634920634919</v>
      </c>
      <c r="J62" s="35">
        <f t="shared" si="8"/>
        <v>-0.42489425981873113</v>
      </c>
      <c r="K62" s="19"/>
      <c r="L62" s="19"/>
    </row>
    <row r="63" spans="2:12" ht="15" thickBot="1" x14ac:dyDescent="0.25">
      <c r="B63" s="61" t="s">
        <v>171</v>
      </c>
      <c r="C63" s="58">
        <f>+'Concursos presentados TSJ total'!D23</f>
        <v>2342</v>
      </c>
      <c r="D63" s="58">
        <v>1342</v>
      </c>
      <c r="E63" s="62">
        <v>220</v>
      </c>
      <c r="F63" s="68">
        <v>15362</v>
      </c>
      <c r="G63" s="35">
        <f t="shared" si="8"/>
        <v>1.0744021257750223</v>
      </c>
      <c r="H63" s="35">
        <f t="shared" si="8"/>
        <v>1</v>
      </c>
      <c r="I63" s="35">
        <f t="shared" si="9"/>
        <v>0.47651006711409394</v>
      </c>
      <c r="J63" s="35">
        <f t="shared" si="8"/>
        <v>0.1365788694880142</v>
      </c>
      <c r="K63" s="19"/>
      <c r="L63" s="19"/>
    </row>
    <row r="64" spans="2:12" ht="15" thickBot="1" x14ac:dyDescent="0.25">
      <c r="B64" s="61" t="s">
        <v>172</v>
      </c>
      <c r="C64" s="58">
        <f>+'Concursos presentados TSJ total'!E23</f>
        <v>1905</v>
      </c>
      <c r="D64" s="58">
        <v>941</v>
      </c>
      <c r="E64" s="62">
        <v>185</v>
      </c>
      <c r="F64" s="68">
        <v>12469</v>
      </c>
      <c r="G64" s="35">
        <f t="shared" si="8"/>
        <v>6.9623806850084222E-2</v>
      </c>
      <c r="H64" s="35">
        <f t="shared" si="8"/>
        <v>-6.3681592039800991E-2</v>
      </c>
      <c r="I64" s="35">
        <f t="shared" si="9"/>
        <v>0.2251655629139073</v>
      </c>
      <c r="J64" s="35">
        <f t="shared" si="8"/>
        <v>-0.18166305703222418</v>
      </c>
      <c r="K64" s="19"/>
      <c r="L64" s="19"/>
    </row>
    <row r="65" spans="2:12" ht="15" thickBot="1" x14ac:dyDescent="0.25">
      <c r="B65" s="60" t="s">
        <v>173</v>
      </c>
      <c r="C65" s="36">
        <f>+'Concursos presentados TSJ total'!F23</f>
        <v>2245</v>
      </c>
      <c r="D65" s="36">
        <v>1171</v>
      </c>
      <c r="E65" s="36">
        <v>208</v>
      </c>
      <c r="F65" s="36">
        <v>15027</v>
      </c>
      <c r="G65" s="37">
        <f t="shared" si="8"/>
        <v>-2.6654820079964462E-3</v>
      </c>
      <c r="H65" s="37">
        <f t="shared" si="8"/>
        <v>-6.9896743447180304E-2</v>
      </c>
      <c r="I65" s="37">
        <f t="shared" si="9"/>
        <v>-0.1297071129707113</v>
      </c>
      <c r="J65" s="37">
        <f>+(F65-F61)/F61</f>
        <v>-0.12409652599673583</v>
      </c>
      <c r="K65" s="19"/>
      <c r="L65" s="19"/>
    </row>
    <row r="66" spans="2:12" ht="15" thickBot="1" x14ac:dyDescent="0.25">
      <c r="B66" s="61" t="s">
        <v>174</v>
      </c>
      <c r="C66" s="58">
        <f>+'Concursos presentados TSJ total'!G23</f>
        <v>2500</v>
      </c>
      <c r="D66" s="58">
        <v>1043</v>
      </c>
      <c r="E66" s="62">
        <v>166</v>
      </c>
      <c r="F66" s="68">
        <v>15522</v>
      </c>
      <c r="G66" s="35">
        <f t="shared" si="8"/>
        <v>4.4277360066833749E-2</v>
      </c>
      <c r="H66" s="35">
        <f t="shared" si="8"/>
        <v>-2.7958993476234855E-2</v>
      </c>
      <c r="I66" s="35">
        <f t="shared" si="9"/>
        <v>-0.19024390243902439</v>
      </c>
      <c r="J66" s="35">
        <f>+(F66-F62)/F62</f>
        <v>8.7203193948308472E-2</v>
      </c>
      <c r="K66" s="19"/>
      <c r="L66" s="19"/>
    </row>
    <row r="67" spans="2:12" ht="15" thickBot="1" x14ac:dyDescent="0.25">
      <c r="B67" s="61" t="s">
        <v>181</v>
      </c>
      <c r="C67" s="58">
        <f>+'Concursos presentados TSJ total'!H23</f>
        <v>2871</v>
      </c>
      <c r="D67" s="58">
        <v>1152</v>
      </c>
      <c r="E67" s="62">
        <v>160</v>
      </c>
      <c r="F67" s="68">
        <v>15914</v>
      </c>
      <c r="G67" s="35">
        <f t="shared" si="8"/>
        <v>0.22587532023911186</v>
      </c>
      <c r="H67" s="35">
        <f t="shared" si="8"/>
        <v>-0.14157973174366617</v>
      </c>
      <c r="I67" s="35">
        <f t="shared" si="9"/>
        <v>-0.27272727272727271</v>
      </c>
      <c r="J67" s="35">
        <f>+(F67-F63)/F63</f>
        <v>3.5932821247233432E-2</v>
      </c>
      <c r="K67" s="19"/>
      <c r="L67" s="19"/>
    </row>
    <row r="68" spans="2:12" ht="12" customHeight="1" x14ac:dyDescent="0.2">
      <c r="B68" s="1"/>
      <c r="C68" s="20"/>
      <c r="D68" s="20"/>
      <c r="E68" s="20"/>
      <c r="F68" s="1"/>
      <c r="G68" s="20"/>
      <c r="H68" s="19"/>
      <c r="I68" s="19"/>
      <c r="J68" s="19"/>
    </row>
    <row r="69" spans="2:12" ht="12" customHeight="1" x14ac:dyDescent="0.2">
      <c r="B69" s="1"/>
      <c r="C69" s="20"/>
      <c r="D69" s="20"/>
      <c r="E69" s="20"/>
      <c r="F69" s="1"/>
      <c r="G69" s="20"/>
      <c r="H69" s="19"/>
      <c r="I69" s="19"/>
      <c r="J69" s="19"/>
    </row>
    <row r="70" spans="2:12" x14ac:dyDescent="0.2">
      <c r="B70" s="8" t="s">
        <v>12</v>
      </c>
      <c r="C70" s="21"/>
      <c r="D70" s="21"/>
      <c r="E70" s="21"/>
      <c r="F70" s="21"/>
      <c r="G70" s="22"/>
      <c r="H70" s="22"/>
    </row>
    <row r="71" spans="2:12" x14ac:dyDescent="0.2">
      <c r="B71" s="8" t="s">
        <v>13</v>
      </c>
      <c r="C71" s="21"/>
      <c r="D71" s="21"/>
      <c r="E71" s="21"/>
      <c r="F71" s="21"/>
      <c r="G71" s="22"/>
      <c r="H71" s="22"/>
    </row>
    <row r="74" spans="2:12" x14ac:dyDescent="0.2">
      <c r="B74" s="23" t="s">
        <v>78</v>
      </c>
      <c r="C74" s="23"/>
      <c r="D74" s="23"/>
      <c r="E74" s="23"/>
      <c r="F74" s="23"/>
      <c r="G74" s="23"/>
      <c r="H74" s="23"/>
      <c r="I74" s="23"/>
      <c r="J74" s="23"/>
    </row>
    <row r="75" spans="2:12" x14ac:dyDescent="0.2">
      <c r="B75" s="23" t="s">
        <v>79</v>
      </c>
      <c r="C75" s="23"/>
      <c r="D75" s="23"/>
      <c r="E75" s="23"/>
      <c r="F75" s="23"/>
      <c r="G75" s="23"/>
      <c r="H75" s="23"/>
      <c r="I75" s="23"/>
      <c r="J75" s="23"/>
    </row>
    <row r="83" ht="12" customHeight="1" x14ac:dyDescent="0.2"/>
  </sheetData>
  <phoneticPr fontId="0" type="noConversion"/>
  <pageMargins left="0.78740157480314965" right="0.78740157480314965" top="0.39370078740157483" bottom="0.39370078740157483" header="0" footer="0"/>
  <pageSetup paperSize="9" scale="90"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7"/>
  <dimension ref="B1:E12"/>
  <sheetViews>
    <sheetView workbookViewId="0"/>
  </sheetViews>
  <sheetFormatPr baseColWidth="10" defaultRowHeight="12.75" x14ac:dyDescent="0.2"/>
  <cols>
    <col min="1" max="1" width="11.140625" style="7" customWidth="1"/>
    <col min="2" max="2" width="21.28515625" style="7" customWidth="1"/>
    <col min="3" max="3" width="153.5703125" style="7" customWidth="1"/>
    <col min="4" max="16384" width="11.42578125" style="7"/>
  </cols>
  <sheetData>
    <row r="1" spans="2:5" ht="13.5" customHeight="1" x14ac:dyDescent="0.2"/>
    <row r="2" spans="2:5" ht="40.5" customHeight="1" x14ac:dyDescent="0.25">
      <c r="D2" s="16"/>
    </row>
    <row r="3" spans="2:5" s="25" customFormat="1" ht="28.5" customHeight="1" thickBot="1" x14ac:dyDescent="0.25">
      <c r="B3" s="39"/>
      <c r="C3" s="40"/>
      <c r="D3" s="41"/>
      <c r="E3" s="41"/>
    </row>
    <row r="4" spans="2:5" ht="81" customHeight="1" thickTop="1" thickBot="1" x14ac:dyDescent="0.25">
      <c r="B4" s="49" t="s">
        <v>17</v>
      </c>
      <c r="C4" s="46" t="s">
        <v>39</v>
      </c>
    </row>
    <row r="5" spans="2:5" ht="50.25" customHeight="1" thickTop="1" thickBot="1" x14ac:dyDescent="0.25">
      <c r="B5" s="50" t="s">
        <v>49</v>
      </c>
      <c r="C5" s="47" t="s">
        <v>50</v>
      </c>
    </row>
    <row r="6" spans="2:5" ht="50.25" customHeight="1" thickTop="1" thickBot="1" x14ac:dyDescent="0.25">
      <c r="B6" s="49" t="s">
        <v>90</v>
      </c>
      <c r="C6" s="46" t="s">
        <v>51</v>
      </c>
    </row>
    <row r="7" spans="2:5" ht="64.5" customHeight="1" thickTop="1" thickBot="1" x14ac:dyDescent="0.25">
      <c r="B7" s="49" t="s">
        <v>57</v>
      </c>
      <c r="C7" s="46" t="s">
        <v>58</v>
      </c>
    </row>
    <row r="8" spans="2:5" ht="63" customHeight="1" thickTop="1" thickBot="1" x14ac:dyDescent="0.25">
      <c r="B8" s="51" t="s">
        <v>52</v>
      </c>
      <c r="C8" s="48" t="s">
        <v>53</v>
      </c>
    </row>
    <row r="9" spans="2:5" ht="69.75" customHeight="1" thickTop="1" thickBot="1" x14ac:dyDescent="0.25">
      <c r="B9" s="49" t="s">
        <v>54</v>
      </c>
      <c r="C9" s="46" t="s">
        <v>55</v>
      </c>
    </row>
    <row r="10" spans="2:5" ht="27" thickTop="1" thickBot="1" x14ac:dyDescent="0.25">
      <c r="B10" s="49" t="s">
        <v>89</v>
      </c>
      <c r="C10" s="46" t="s">
        <v>56</v>
      </c>
    </row>
    <row r="11" spans="2:5" ht="57.75" customHeight="1" thickTop="1" thickBot="1" x14ac:dyDescent="0.25">
      <c r="B11" s="49" t="s">
        <v>94</v>
      </c>
      <c r="C11" s="46" t="s">
        <v>95</v>
      </c>
    </row>
    <row r="12" spans="2:5" ht="13.5" thickTop="1" x14ac:dyDescent="0.2"/>
  </sheetData>
  <phoneticPr fontId="9" type="noConversion"/>
  <pageMargins left="0.75" right="0.75" top="1" bottom="1" header="0" footer="0"/>
  <pageSetup paperSize="9" orientation="portrait" verticalDpi="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pageSetUpPr fitToPage="1"/>
  </sheetPr>
  <dimension ref="A1:W73"/>
  <sheetViews>
    <sheetView zoomScaleNormal="100" workbookViewId="0">
      <selection activeCell="M32" sqref="M32"/>
    </sheetView>
  </sheetViews>
  <sheetFormatPr baseColWidth="10" defaultRowHeight="12.75" x14ac:dyDescent="0.2"/>
  <cols>
    <col min="1" max="1" width="8.7109375" style="7" customWidth="1"/>
    <col min="2" max="2" width="33.85546875" style="7" customWidth="1"/>
    <col min="3" max="16" width="12.28515625" style="7" customWidth="1"/>
    <col min="17" max="17" width="15.85546875" style="7" customWidth="1"/>
    <col min="18" max="18" width="15.85546875" style="7" hidden="1" customWidth="1"/>
    <col min="19" max="19" width="0.140625" style="7" hidden="1" customWidth="1"/>
    <col min="20" max="20" width="0.140625" style="7" customWidth="1"/>
    <col min="21" max="99" width="12.28515625" style="7" customWidth="1"/>
    <col min="100" max="16384" width="11.42578125" style="7"/>
  </cols>
  <sheetData>
    <row r="1" spans="2:8" ht="15" x14ac:dyDescent="0.2">
      <c r="C1" s="26"/>
      <c r="D1" s="26"/>
    </row>
    <row r="2" spans="2:8" ht="40.5" customHeight="1" x14ac:dyDescent="0.2">
      <c r="B2" s="24"/>
      <c r="C2" s="29"/>
      <c r="D2" s="26"/>
    </row>
    <row r="3" spans="2:8" s="25" customFormat="1" ht="28.5" customHeight="1" x14ac:dyDescent="0.2">
      <c r="B3" s="44"/>
      <c r="C3" s="41"/>
    </row>
    <row r="5" spans="2:8" ht="39" customHeight="1" x14ac:dyDescent="0.2">
      <c r="C5" s="31" t="s">
        <v>111</v>
      </c>
      <c r="D5" s="31" t="s">
        <v>171</v>
      </c>
      <c r="E5" s="31" t="s">
        <v>172</v>
      </c>
      <c r="F5" s="52" t="s">
        <v>173</v>
      </c>
      <c r="G5" s="31" t="s">
        <v>174</v>
      </c>
      <c r="H5" s="31" t="s">
        <v>181</v>
      </c>
    </row>
    <row r="6" spans="2:8" ht="17.100000000000001" customHeight="1" thickBot="1" x14ac:dyDescent="0.25">
      <c r="B6" s="33" t="s">
        <v>30</v>
      </c>
      <c r="C6" s="34">
        <v>254</v>
      </c>
      <c r="D6" s="34">
        <v>186</v>
      </c>
      <c r="E6" s="34">
        <v>189</v>
      </c>
      <c r="F6" s="34">
        <v>209</v>
      </c>
      <c r="G6" s="34">
        <v>261</v>
      </c>
      <c r="H6" s="34">
        <v>263</v>
      </c>
    </row>
    <row r="7" spans="2:8" ht="17.100000000000001" customHeight="1" thickBot="1" x14ac:dyDescent="0.25">
      <c r="B7" s="33" t="s">
        <v>31</v>
      </c>
      <c r="C7" s="34">
        <v>53</v>
      </c>
      <c r="D7" s="34">
        <v>40</v>
      </c>
      <c r="E7" s="34">
        <v>39</v>
      </c>
      <c r="F7" s="34">
        <v>43</v>
      </c>
      <c r="G7" s="63">
        <v>57</v>
      </c>
      <c r="H7" s="63">
        <v>79</v>
      </c>
    </row>
    <row r="8" spans="2:8" ht="17.100000000000001" customHeight="1" thickBot="1" x14ac:dyDescent="0.25">
      <c r="B8" s="33" t="s">
        <v>99</v>
      </c>
      <c r="C8" s="34">
        <v>38</v>
      </c>
      <c r="D8" s="34">
        <v>43</v>
      </c>
      <c r="E8" s="34">
        <v>33</v>
      </c>
      <c r="F8" s="34">
        <v>40</v>
      </c>
      <c r="G8" s="34">
        <v>34</v>
      </c>
      <c r="H8" s="34">
        <v>49</v>
      </c>
    </row>
    <row r="9" spans="2:8" ht="17.100000000000001" customHeight="1" thickBot="1" x14ac:dyDescent="0.25">
      <c r="B9" s="33" t="s">
        <v>26</v>
      </c>
      <c r="C9" s="34">
        <v>74</v>
      </c>
      <c r="D9" s="34">
        <v>43</v>
      </c>
      <c r="E9" s="34">
        <v>42</v>
      </c>
      <c r="F9" s="34">
        <v>47</v>
      </c>
      <c r="G9" s="34">
        <v>66</v>
      </c>
      <c r="H9" s="34">
        <v>61</v>
      </c>
    </row>
    <row r="10" spans="2:8" ht="17.100000000000001" customHeight="1" thickBot="1" x14ac:dyDescent="0.25">
      <c r="B10" s="33" t="s">
        <v>8</v>
      </c>
      <c r="C10" s="34">
        <v>38</v>
      </c>
      <c r="D10" s="34">
        <v>53</v>
      </c>
      <c r="E10" s="34">
        <v>47</v>
      </c>
      <c r="F10" s="34">
        <v>49</v>
      </c>
      <c r="G10" s="34">
        <v>55</v>
      </c>
      <c r="H10" s="34">
        <v>74</v>
      </c>
    </row>
    <row r="11" spans="2:8" ht="17.100000000000001" customHeight="1" thickBot="1" x14ac:dyDescent="0.25">
      <c r="B11" s="33" t="s">
        <v>9</v>
      </c>
      <c r="C11" s="34">
        <v>13</v>
      </c>
      <c r="D11" s="34">
        <v>12</v>
      </c>
      <c r="E11" s="34">
        <v>14</v>
      </c>
      <c r="F11" s="34">
        <v>22</v>
      </c>
      <c r="G11" s="34">
        <v>24</v>
      </c>
      <c r="H11" s="34">
        <v>22</v>
      </c>
    </row>
    <row r="12" spans="2:8" ht="17.100000000000001" customHeight="1" thickBot="1" x14ac:dyDescent="0.25">
      <c r="B12" s="33" t="s">
        <v>32</v>
      </c>
      <c r="C12" s="34">
        <v>102</v>
      </c>
      <c r="D12" s="34">
        <v>71</v>
      </c>
      <c r="E12" s="34">
        <v>60</v>
      </c>
      <c r="F12" s="34">
        <v>70</v>
      </c>
      <c r="G12" s="34">
        <v>53</v>
      </c>
      <c r="H12" s="34">
        <v>93</v>
      </c>
    </row>
    <row r="13" spans="2:8" ht="17.100000000000001" customHeight="1" thickBot="1" x14ac:dyDescent="0.25">
      <c r="B13" s="33" t="s">
        <v>28</v>
      </c>
      <c r="C13" s="34">
        <v>70</v>
      </c>
      <c r="D13" s="34">
        <v>55</v>
      </c>
      <c r="E13" s="34">
        <v>53</v>
      </c>
      <c r="F13" s="34">
        <v>78</v>
      </c>
      <c r="G13" s="34">
        <v>69</v>
      </c>
      <c r="H13" s="34">
        <v>78</v>
      </c>
    </row>
    <row r="14" spans="2:8" ht="17.100000000000001" customHeight="1" thickBot="1" x14ac:dyDescent="0.25">
      <c r="B14" s="33" t="s">
        <v>18</v>
      </c>
      <c r="C14" s="34">
        <v>817</v>
      </c>
      <c r="D14" s="34">
        <v>778</v>
      </c>
      <c r="E14" s="34">
        <v>617</v>
      </c>
      <c r="F14" s="34">
        <v>764</v>
      </c>
      <c r="G14" s="34">
        <v>846</v>
      </c>
      <c r="H14" s="34">
        <v>1047</v>
      </c>
    </row>
    <row r="15" spans="2:8" ht="17.100000000000001" customHeight="1" thickBot="1" x14ac:dyDescent="0.25">
      <c r="B15" s="33" t="s">
        <v>27</v>
      </c>
      <c r="C15" s="34">
        <v>340</v>
      </c>
      <c r="D15" s="34">
        <v>309</v>
      </c>
      <c r="E15" s="34">
        <v>245</v>
      </c>
      <c r="F15" s="34">
        <v>284</v>
      </c>
      <c r="G15" s="34">
        <v>311</v>
      </c>
      <c r="H15" s="34">
        <v>346</v>
      </c>
    </row>
    <row r="16" spans="2:8" ht="17.100000000000001" customHeight="1" thickBot="1" x14ac:dyDescent="0.25">
      <c r="B16" s="33" t="s">
        <v>15</v>
      </c>
      <c r="C16" s="34">
        <v>23</v>
      </c>
      <c r="D16" s="34">
        <v>29</v>
      </c>
      <c r="E16" s="34">
        <v>26</v>
      </c>
      <c r="F16" s="34">
        <v>26</v>
      </c>
      <c r="G16" s="34">
        <v>16</v>
      </c>
      <c r="H16" s="34">
        <v>28</v>
      </c>
    </row>
    <row r="17" spans="2:14" ht="17.100000000000001" customHeight="1" thickBot="1" x14ac:dyDescent="0.25">
      <c r="B17" s="33" t="s">
        <v>10</v>
      </c>
      <c r="C17" s="34">
        <v>99</v>
      </c>
      <c r="D17" s="34">
        <v>79</v>
      </c>
      <c r="E17" s="34">
        <v>70</v>
      </c>
      <c r="F17" s="34">
        <v>65</v>
      </c>
      <c r="G17" s="34">
        <v>102</v>
      </c>
      <c r="H17" s="34">
        <v>138</v>
      </c>
    </row>
    <row r="18" spans="2:14" ht="17.100000000000001" customHeight="1" thickBot="1" x14ac:dyDescent="0.25">
      <c r="B18" s="33" t="s">
        <v>100</v>
      </c>
      <c r="C18" s="34">
        <v>294</v>
      </c>
      <c r="D18" s="34">
        <v>490</v>
      </c>
      <c r="E18" s="34">
        <v>344</v>
      </c>
      <c r="F18" s="34">
        <v>390</v>
      </c>
      <c r="G18" s="34">
        <v>446</v>
      </c>
      <c r="H18" s="34">
        <v>413</v>
      </c>
    </row>
    <row r="19" spans="2:14" ht="17.100000000000001" customHeight="1" thickBot="1" x14ac:dyDescent="0.25">
      <c r="B19" s="33" t="s">
        <v>101</v>
      </c>
      <c r="C19" s="34">
        <v>47</v>
      </c>
      <c r="D19" s="34">
        <v>37</v>
      </c>
      <c r="E19" s="34">
        <v>28</v>
      </c>
      <c r="F19" s="34">
        <v>54</v>
      </c>
      <c r="G19" s="34">
        <v>31</v>
      </c>
      <c r="H19" s="34">
        <v>51</v>
      </c>
    </row>
    <row r="20" spans="2:14" ht="17.100000000000001" customHeight="1" thickBot="1" x14ac:dyDescent="0.25">
      <c r="B20" s="33" t="s">
        <v>102</v>
      </c>
      <c r="C20" s="34">
        <v>9</v>
      </c>
      <c r="D20" s="34">
        <v>9</v>
      </c>
      <c r="E20" s="34">
        <v>12</v>
      </c>
      <c r="F20" s="34">
        <v>18</v>
      </c>
      <c r="G20" s="34">
        <v>22</v>
      </c>
      <c r="H20" s="34">
        <v>16</v>
      </c>
    </row>
    <row r="21" spans="2:14" ht="17.100000000000001" customHeight="1" thickBot="1" x14ac:dyDescent="0.25">
      <c r="B21" s="33" t="s">
        <v>29</v>
      </c>
      <c r="C21" s="34">
        <v>109</v>
      </c>
      <c r="D21" s="34">
        <v>89</v>
      </c>
      <c r="E21" s="34">
        <v>68</v>
      </c>
      <c r="F21" s="34">
        <v>73</v>
      </c>
      <c r="G21" s="34">
        <v>93</v>
      </c>
      <c r="H21" s="34">
        <v>99</v>
      </c>
    </row>
    <row r="22" spans="2:14" ht="17.100000000000001" customHeight="1" thickBot="1" x14ac:dyDescent="0.25">
      <c r="B22" s="33" t="s">
        <v>11</v>
      </c>
      <c r="C22" s="34">
        <v>14</v>
      </c>
      <c r="D22" s="34">
        <v>19</v>
      </c>
      <c r="E22" s="34">
        <v>18</v>
      </c>
      <c r="F22" s="34">
        <v>13</v>
      </c>
      <c r="G22" s="34">
        <v>14</v>
      </c>
      <c r="H22" s="34">
        <v>14</v>
      </c>
    </row>
    <row r="23" spans="2:14" ht="17.100000000000001" customHeight="1" thickBot="1" x14ac:dyDescent="0.25">
      <c r="B23" s="54" t="s">
        <v>16</v>
      </c>
      <c r="C23" s="53">
        <v>2394</v>
      </c>
      <c r="D23" s="53">
        <v>2342</v>
      </c>
      <c r="E23" s="53">
        <v>1905</v>
      </c>
      <c r="F23" s="53">
        <v>2245</v>
      </c>
      <c r="G23" s="53">
        <f>SUM(G6:G22)</f>
        <v>2500</v>
      </c>
      <c r="H23" s="53">
        <f>SUM(H6:H22)</f>
        <v>2871</v>
      </c>
      <c r="I23" s="81"/>
    </row>
    <row r="24" spans="2:14" ht="34.5" customHeight="1" x14ac:dyDescent="0.2">
      <c r="C24" s="30"/>
      <c r="G24" s="30"/>
    </row>
    <row r="25" spans="2:14" ht="36.75" customHeight="1" x14ac:dyDescent="0.2">
      <c r="B25" s="55"/>
      <c r="C25" s="55"/>
      <c r="D25" s="55"/>
      <c r="E25" s="55"/>
    </row>
    <row r="27" spans="2:14" ht="39" customHeight="1" x14ac:dyDescent="0.2">
      <c r="C27" s="32" t="s">
        <v>177</v>
      </c>
      <c r="D27" s="32" t="s">
        <v>182</v>
      </c>
    </row>
    <row r="28" spans="2:14" ht="17.100000000000001" customHeight="1" thickBot="1" x14ac:dyDescent="0.25">
      <c r="B28" s="33" t="s">
        <v>30</v>
      </c>
      <c r="C28" s="35">
        <f>+IF(C6&gt;0,(G6-C6)/C6,"-")</f>
        <v>2.7559055118110236E-2</v>
      </c>
      <c r="D28" s="35">
        <f>+IF(D6&gt;0,(H6-D6)/D6,"-")</f>
        <v>0.41397849462365593</v>
      </c>
      <c r="K28" s="80"/>
      <c r="L28" s="80"/>
      <c r="M28" s="80"/>
      <c r="N28" s="80"/>
    </row>
    <row r="29" spans="2:14" ht="17.100000000000001" customHeight="1" thickBot="1" x14ac:dyDescent="0.25">
      <c r="B29" s="33" t="s">
        <v>31</v>
      </c>
      <c r="C29" s="35">
        <f t="shared" ref="C29:C45" si="0">+IF(C7&gt;0,(G7-C7)/C7,"-")</f>
        <v>7.5471698113207544E-2</v>
      </c>
      <c r="D29" s="35">
        <f t="shared" ref="D29:D45" si="1">+IF(D7&gt;0,(H7-D7)/D7,"-")</f>
        <v>0.97499999999999998</v>
      </c>
      <c r="K29" s="80"/>
      <c r="L29" s="80"/>
      <c r="M29" s="80"/>
      <c r="N29" s="80"/>
    </row>
    <row r="30" spans="2:14" ht="17.100000000000001" customHeight="1" thickBot="1" x14ac:dyDescent="0.25">
      <c r="B30" s="33" t="s">
        <v>99</v>
      </c>
      <c r="C30" s="35">
        <f t="shared" si="0"/>
        <v>-0.10526315789473684</v>
      </c>
      <c r="D30" s="35">
        <f t="shared" si="1"/>
        <v>0.13953488372093023</v>
      </c>
      <c r="K30" s="80"/>
      <c r="L30" s="80"/>
      <c r="M30" s="80"/>
      <c r="N30" s="80"/>
    </row>
    <row r="31" spans="2:14" ht="17.100000000000001" customHeight="1" thickBot="1" x14ac:dyDescent="0.25">
      <c r="B31" s="33" t="s">
        <v>26</v>
      </c>
      <c r="C31" s="35">
        <f t="shared" si="0"/>
        <v>-0.10810810810810811</v>
      </c>
      <c r="D31" s="35">
        <f t="shared" si="1"/>
        <v>0.41860465116279072</v>
      </c>
      <c r="K31" s="80"/>
      <c r="L31" s="80"/>
      <c r="M31" s="80"/>
      <c r="N31" s="80"/>
    </row>
    <row r="32" spans="2:14" ht="17.100000000000001" customHeight="1" thickBot="1" x14ac:dyDescent="0.25">
      <c r="B32" s="33" t="s">
        <v>8</v>
      </c>
      <c r="C32" s="35">
        <f t="shared" si="0"/>
        <v>0.44736842105263158</v>
      </c>
      <c r="D32" s="35">
        <f t="shared" si="1"/>
        <v>0.39622641509433965</v>
      </c>
      <c r="K32" s="80"/>
      <c r="L32" s="80"/>
      <c r="M32" s="80"/>
      <c r="N32" s="80"/>
    </row>
    <row r="33" spans="1:23" ht="17.100000000000001" customHeight="1" thickBot="1" x14ac:dyDescent="0.25">
      <c r="B33" s="33" t="s">
        <v>9</v>
      </c>
      <c r="C33" s="35">
        <f t="shared" si="0"/>
        <v>0.84615384615384615</v>
      </c>
      <c r="D33" s="35">
        <f t="shared" si="1"/>
        <v>0.83333333333333337</v>
      </c>
      <c r="K33" s="80"/>
      <c r="L33" s="80"/>
      <c r="M33" s="80"/>
      <c r="N33" s="80"/>
    </row>
    <row r="34" spans="1:23" ht="17.100000000000001" customHeight="1" thickBot="1" x14ac:dyDescent="0.25">
      <c r="B34" s="33" t="s">
        <v>32</v>
      </c>
      <c r="C34" s="35">
        <f t="shared" si="0"/>
        <v>-0.48039215686274511</v>
      </c>
      <c r="D34" s="35">
        <f t="shared" si="1"/>
        <v>0.30985915492957744</v>
      </c>
      <c r="K34" s="80"/>
      <c r="L34" s="80"/>
      <c r="M34" s="80"/>
      <c r="N34" s="80"/>
    </row>
    <row r="35" spans="1:23" ht="17.100000000000001" customHeight="1" thickBot="1" x14ac:dyDescent="0.25">
      <c r="B35" s="33" t="s">
        <v>28</v>
      </c>
      <c r="C35" s="35">
        <f t="shared" si="0"/>
        <v>-1.4285714285714285E-2</v>
      </c>
      <c r="D35" s="35">
        <f t="shared" si="1"/>
        <v>0.41818181818181815</v>
      </c>
      <c r="K35" s="80"/>
      <c r="L35" s="80"/>
      <c r="M35" s="80"/>
      <c r="N35" s="80"/>
    </row>
    <row r="36" spans="1:23" ht="17.100000000000001" customHeight="1" thickBot="1" x14ac:dyDescent="0.25">
      <c r="B36" s="33" t="s">
        <v>18</v>
      </c>
      <c r="C36" s="35">
        <f t="shared" si="0"/>
        <v>3.5495716034271728E-2</v>
      </c>
      <c r="D36" s="35">
        <f t="shared" si="1"/>
        <v>0.34575835475578404</v>
      </c>
      <c r="K36" s="80"/>
      <c r="L36" s="80"/>
      <c r="M36" s="80"/>
      <c r="N36" s="80"/>
    </row>
    <row r="37" spans="1:23" ht="17.100000000000001" customHeight="1" thickBot="1" x14ac:dyDescent="0.25">
      <c r="B37" s="33" t="s">
        <v>27</v>
      </c>
      <c r="C37" s="35">
        <f t="shared" si="0"/>
        <v>-8.5294117647058826E-2</v>
      </c>
      <c r="D37" s="35">
        <f t="shared" si="1"/>
        <v>0.11974110032362459</v>
      </c>
      <c r="K37" s="80"/>
      <c r="L37" s="80"/>
      <c r="M37" s="80"/>
      <c r="N37" s="80"/>
    </row>
    <row r="38" spans="1:23" ht="17.100000000000001" customHeight="1" thickBot="1" x14ac:dyDescent="0.25">
      <c r="B38" s="33" t="s">
        <v>15</v>
      </c>
      <c r="C38" s="35">
        <f t="shared" si="0"/>
        <v>-0.30434782608695654</v>
      </c>
      <c r="D38" s="35">
        <f t="shared" si="1"/>
        <v>-3.4482758620689655E-2</v>
      </c>
      <c r="K38" s="80"/>
      <c r="L38" s="80"/>
      <c r="M38" s="80"/>
      <c r="N38" s="80"/>
    </row>
    <row r="39" spans="1:23" ht="17.100000000000001" customHeight="1" thickBot="1" x14ac:dyDescent="0.25">
      <c r="B39" s="33" t="s">
        <v>10</v>
      </c>
      <c r="C39" s="35">
        <f t="shared" si="0"/>
        <v>3.0303030303030304E-2</v>
      </c>
      <c r="D39" s="35">
        <f t="shared" si="1"/>
        <v>0.74683544303797467</v>
      </c>
      <c r="K39" s="80"/>
      <c r="L39" s="80"/>
      <c r="M39" s="80"/>
      <c r="N39" s="80"/>
    </row>
    <row r="40" spans="1:23" ht="17.100000000000001" customHeight="1" thickBot="1" x14ac:dyDescent="0.25">
      <c r="B40" s="33" t="s">
        <v>100</v>
      </c>
      <c r="C40" s="35">
        <f t="shared" si="0"/>
        <v>0.51700680272108845</v>
      </c>
      <c r="D40" s="35">
        <f t="shared" si="1"/>
        <v>-0.15714285714285714</v>
      </c>
      <c r="K40" s="80"/>
      <c r="L40" s="80"/>
      <c r="M40" s="80"/>
      <c r="N40" s="80"/>
    </row>
    <row r="41" spans="1:23" ht="17.100000000000001" customHeight="1" thickBot="1" x14ac:dyDescent="0.25">
      <c r="B41" s="33" t="s">
        <v>101</v>
      </c>
      <c r="C41" s="35">
        <f t="shared" si="0"/>
        <v>-0.34042553191489361</v>
      </c>
      <c r="D41" s="35">
        <f t="shared" si="1"/>
        <v>0.3783783783783784</v>
      </c>
      <c r="K41" s="80"/>
      <c r="L41" s="80"/>
      <c r="M41" s="80"/>
      <c r="N41" s="80"/>
    </row>
    <row r="42" spans="1:23" ht="17.100000000000001" customHeight="1" thickBot="1" x14ac:dyDescent="0.25">
      <c r="B42" s="33" t="s">
        <v>102</v>
      </c>
      <c r="C42" s="35">
        <f t="shared" si="0"/>
        <v>1.4444444444444444</v>
      </c>
      <c r="D42" s="35">
        <f t="shared" si="1"/>
        <v>0.77777777777777779</v>
      </c>
      <c r="K42" s="80"/>
      <c r="L42" s="80"/>
      <c r="M42" s="80"/>
      <c r="N42" s="80"/>
    </row>
    <row r="43" spans="1:23" ht="17.100000000000001" customHeight="1" thickBot="1" x14ac:dyDescent="0.25">
      <c r="B43" s="33" t="s">
        <v>29</v>
      </c>
      <c r="C43" s="35">
        <f t="shared" si="0"/>
        <v>-0.14678899082568808</v>
      </c>
      <c r="D43" s="35">
        <f t="shared" si="1"/>
        <v>0.11235955056179775</v>
      </c>
      <c r="K43" s="80"/>
      <c r="L43" s="80"/>
      <c r="M43" s="80"/>
      <c r="N43" s="80"/>
    </row>
    <row r="44" spans="1:23" ht="17.100000000000001" customHeight="1" thickBot="1" x14ac:dyDescent="0.25">
      <c r="B44" s="33" t="s">
        <v>11</v>
      </c>
      <c r="C44" s="35">
        <f t="shared" si="0"/>
        <v>0</v>
      </c>
      <c r="D44" s="35">
        <f t="shared" si="1"/>
        <v>-0.26315789473684209</v>
      </c>
      <c r="K44" s="80"/>
      <c r="L44" s="80"/>
      <c r="M44" s="80"/>
      <c r="N44" s="80"/>
    </row>
    <row r="45" spans="1:23" ht="17.100000000000001" customHeight="1" thickBot="1" x14ac:dyDescent="0.25">
      <c r="B45" s="54" t="s">
        <v>16</v>
      </c>
      <c r="C45" s="56">
        <f t="shared" si="0"/>
        <v>4.4277360066833749E-2</v>
      </c>
      <c r="D45" s="56">
        <f t="shared" si="1"/>
        <v>0.22587532023911186</v>
      </c>
      <c r="K45" s="80"/>
      <c r="L45" s="80"/>
      <c r="M45" s="80"/>
      <c r="N45" s="80"/>
    </row>
    <row r="48" spans="1:23" x14ac:dyDescent="0.2">
      <c r="A48" s="76"/>
      <c r="B48" s="76"/>
      <c r="C48" s="76"/>
      <c r="D48" s="76"/>
      <c r="E48" s="76"/>
      <c r="F48" s="76"/>
      <c r="G48" s="76"/>
      <c r="H48" s="76"/>
      <c r="I48" s="76"/>
      <c r="J48" s="76"/>
      <c r="K48" s="76"/>
      <c r="L48" s="76"/>
      <c r="M48" s="76"/>
      <c r="N48" s="76"/>
      <c r="O48" s="76"/>
      <c r="P48" s="76"/>
      <c r="Q48" s="76"/>
      <c r="R48" s="76"/>
      <c r="S48" s="76"/>
      <c r="T48" s="76"/>
      <c r="U48" s="76"/>
      <c r="V48" s="76"/>
      <c r="W48" s="76"/>
    </row>
    <row r="49" spans="1:23" x14ac:dyDescent="0.2">
      <c r="A49" s="76"/>
      <c r="B49" s="76"/>
      <c r="C49" s="76"/>
      <c r="D49" s="76"/>
      <c r="E49" s="76"/>
      <c r="F49" s="76"/>
      <c r="G49" s="76"/>
      <c r="H49" s="76"/>
      <c r="I49" s="76"/>
      <c r="J49" s="76"/>
      <c r="K49" s="76"/>
      <c r="L49" s="76"/>
      <c r="M49" s="76"/>
      <c r="N49" s="76"/>
      <c r="O49" s="76"/>
      <c r="P49" s="76"/>
      <c r="Q49" s="76"/>
      <c r="R49" s="76"/>
      <c r="S49" s="76"/>
      <c r="T49" s="76"/>
      <c r="U49" s="76"/>
      <c r="V49" s="76"/>
      <c r="W49" s="76"/>
    </row>
    <row r="50" spans="1:23" x14ac:dyDescent="0.2">
      <c r="A50" s="76"/>
      <c r="B50" s="76"/>
      <c r="C50" s="76"/>
      <c r="D50" s="76"/>
      <c r="E50" s="76"/>
      <c r="F50" s="76"/>
      <c r="G50" s="76"/>
      <c r="H50" s="76"/>
      <c r="I50" s="76"/>
      <c r="J50" s="76"/>
      <c r="K50" s="76"/>
      <c r="L50" s="76"/>
      <c r="M50" s="76"/>
      <c r="N50" s="76"/>
      <c r="O50" s="76"/>
      <c r="P50" s="76"/>
      <c r="Q50" s="76"/>
      <c r="R50" s="76"/>
      <c r="S50" s="76"/>
      <c r="T50" s="76"/>
      <c r="U50" s="76"/>
      <c r="V50" s="76"/>
      <c r="W50" s="76"/>
    </row>
    <row r="51" spans="1:23" x14ac:dyDescent="0.2">
      <c r="A51" s="76"/>
      <c r="B51" s="76"/>
      <c r="C51" s="31" t="s">
        <v>111</v>
      </c>
      <c r="D51" s="31" t="s">
        <v>171</v>
      </c>
      <c r="E51" s="31" t="s">
        <v>172</v>
      </c>
      <c r="F51" s="52" t="s">
        <v>173</v>
      </c>
      <c r="G51" s="31" t="s">
        <v>174</v>
      </c>
      <c r="H51" s="31" t="s">
        <v>174</v>
      </c>
      <c r="I51" s="76"/>
      <c r="J51" s="76"/>
      <c r="K51" s="76"/>
      <c r="L51" s="76"/>
      <c r="M51" s="76"/>
      <c r="N51" s="76"/>
      <c r="O51" s="76"/>
      <c r="P51" s="76"/>
      <c r="Q51" s="76"/>
      <c r="R51" s="76"/>
      <c r="S51" s="76"/>
      <c r="T51" s="76">
        <v>2022</v>
      </c>
      <c r="U51" s="76"/>
      <c r="V51" s="76"/>
      <c r="W51" s="76"/>
    </row>
    <row r="52" spans="1:23" ht="15" thickBot="1" x14ac:dyDescent="0.25">
      <c r="A52" s="76"/>
      <c r="B52" s="77" t="s">
        <v>30</v>
      </c>
      <c r="C52" s="78">
        <v>2.9390715426712108</v>
      </c>
      <c r="D52" s="78">
        <v>2.1522334918773436</v>
      </c>
      <c r="E52" s="78">
        <v>2.1869469352947202</v>
      </c>
      <c r="F52" s="78">
        <v>2.4183698914105634</v>
      </c>
      <c r="G52" s="78">
        <f>+G6/$T52*100000</f>
        <v>3.0132026765552049</v>
      </c>
      <c r="H52" s="78">
        <f>+H6/$T52*100000</f>
        <v>3.0362923522376204</v>
      </c>
      <c r="I52" s="76"/>
      <c r="J52" s="76"/>
      <c r="K52" s="76"/>
      <c r="L52" s="76"/>
      <c r="M52" s="76"/>
      <c r="N52" s="76"/>
      <c r="O52" s="76"/>
      <c r="P52" s="76"/>
      <c r="Q52" s="76"/>
      <c r="R52" s="76">
        <v>8635689</v>
      </c>
      <c r="S52" s="76">
        <v>8642185</v>
      </c>
      <c r="T52" s="76">
        <v>8661880</v>
      </c>
      <c r="U52" s="76"/>
      <c r="V52" s="76"/>
      <c r="W52" s="76"/>
    </row>
    <row r="53" spans="1:23" ht="15" thickBot="1" x14ac:dyDescent="0.25">
      <c r="A53" s="76"/>
      <c r="B53" s="77" t="s">
        <v>31</v>
      </c>
      <c r="C53" s="78">
        <v>3.9961968270197197</v>
      </c>
      <c r="D53" s="78">
        <v>3.0159976052979016</v>
      </c>
      <c r="E53" s="78">
        <v>2.9405976651654537</v>
      </c>
      <c r="F53" s="78">
        <v>3.2421974256952444</v>
      </c>
      <c r="G53" s="78">
        <f t="shared" ref="G53:H69" si="2">+G7/$T53*100000</f>
        <v>4.3007767051825114</v>
      </c>
      <c r="H53" s="78">
        <f t="shared" si="2"/>
        <v>5.9607256089371647</v>
      </c>
      <c r="I53" s="76"/>
      <c r="J53" s="76"/>
      <c r="K53" s="76"/>
      <c r="L53" s="76"/>
      <c r="M53" s="76"/>
      <c r="N53" s="76"/>
      <c r="O53" s="76"/>
      <c r="P53" s="76"/>
      <c r="Q53" s="76"/>
      <c r="R53" s="76">
        <v>1329391</v>
      </c>
      <c r="S53" s="76">
        <v>1326261</v>
      </c>
      <c r="T53" s="76">
        <v>1325342</v>
      </c>
      <c r="U53" s="76"/>
      <c r="V53" s="76"/>
      <c r="W53" s="76"/>
    </row>
    <row r="54" spans="1:23" ht="15" thickBot="1" x14ac:dyDescent="0.25">
      <c r="A54" s="76"/>
      <c r="B54" s="77" t="s">
        <v>99</v>
      </c>
      <c r="C54" s="78">
        <v>3.7557126365893381</v>
      </c>
      <c r="D54" s="78">
        <v>4.2498853519300406</v>
      </c>
      <c r="E54" s="78">
        <v>3.2615399212486365</v>
      </c>
      <c r="F54" s="78">
        <v>3.9533817227256192</v>
      </c>
      <c r="G54" s="78">
        <f t="shared" si="2"/>
        <v>3.3847719111716383</v>
      </c>
      <c r="H54" s="78">
        <f t="shared" si="2"/>
        <v>4.8780536366885388</v>
      </c>
      <c r="I54" s="76"/>
      <c r="J54" s="76"/>
      <c r="K54" s="76"/>
      <c r="L54" s="76"/>
      <c r="M54" s="76"/>
      <c r="N54" s="76"/>
      <c r="O54" s="76"/>
      <c r="P54" s="76"/>
      <c r="Q54" s="76"/>
      <c r="R54" s="76">
        <v>1018784</v>
      </c>
      <c r="S54" s="76">
        <v>1011792</v>
      </c>
      <c r="T54" s="76">
        <v>1004499</v>
      </c>
      <c r="U54" s="76"/>
      <c r="V54" s="76"/>
      <c r="W54" s="76"/>
    </row>
    <row r="55" spans="1:23" ht="15" thickBot="1" x14ac:dyDescent="0.25">
      <c r="A55" s="76"/>
      <c r="B55" s="77" t="s">
        <v>26</v>
      </c>
      <c r="C55" s="78">
        <v>6.308567375499571</v>
      </c>
      <c r="D55" s="78">
        <v>3.6657891506281284</v>
      </c>
      <c r="E55" s="78">
        <v>3.5805382401484049</v>
      </c>
      <c r="F55" s="78">
        <v>4.0067927925470244</v>
      </c>
      <c r="G55" s="78">
        <f t="shared" si="2"/>
        <v>5.6110329911736754</v>
      </c>
      <c r="H55" s="78">
        <f t="shared" si="2"/>
        <v>5.1859547342665788</v>
      </c>
      <c r="I55" s="76"/>
      <c r="J55" s="76"/>
      <c r="K55" s="76"/>
      <c r="L55" s="76"/>
      <c r="M55" s="76"/>
      <c r="N55" s="76"/>
      <c r="O55" s="76"/>
      <c r="P55" s="76"/>
      <c r="Q55" s="76"/>
      <c r="R55" s="76">
        <v>1171543</v>
      </c>
      <c r="S55" s="76">
        <v>1173008</v>
      </c>
      <c r="T55" s="76">
        <v>1176254</v>
      </c>
      <c r="U55" s="76"/>
      <c r="V55" s="76"/>
      <c r="W55" s="76"/>
    </row>
    <row r="56" spans="1:23" ht="15" thickBot="1" x14ac:dyDescent="0.25">
      <c r="A56" s="76"/>
      <c r="B56" s="77" t="s">
        <v>8</v>
      </c>
      <c r="C56" s="78">
        <v>1.7487795359659521</v>
      </c>
      <c r="D56" s="78">
        <v>2.4390872475314596</v>
      </c>
      <c r="E56" s="78">
        <v>2.1629641629052565</v>
      </c>
      <c r="F56" s="78">
        <v>2.255005191113991</v>
      </c>
      <c r="G56" s="78">
        <f t="shared" si="2"/>
        <v>2.5270950536938779</v>
      </c>
      <c r="H56" s="78">
        <f t="shared" si="2"/>
        <v>3.4000915267881267</v>
      </c>
      <c r="I56" s="76"/>
      <c r="R56" s="76">
        <v>2175952</v>
      </c>
      <c r="S56" s="76">
        <v>2172944</v>
      </c>
      <c r="T56" s="76">
        <v>2176412</v>
      </c>
      <c r="U56" s="76"/>
      <c r="V56" s="76"/>
      <c r="W56" s="76"/>
    </row>
    <row r="57" spans="1:23" ht="15" thickBot="1" x14ac:dyDescent="0.25">
      <c r="A57" s="76"/>
      <c r="B57" s="77" t="s">
        <v>9</v>
      </c>
      <c r="C57" s="78">
        <v>2.224096546320232</v>
      </c>
      <c r="D57" s="78">
        <v>2.0530121966032913</v>
      </c>
      <c r="E57" s="78">
        <v>2.3951808960371732</v>
      </c>
      <c r="F57" s="78">
        <v>3.763855693772701</v>
      </c>
      <c r="G57" s="78">
        <f t="shared" si="2"/>
        <v>4.1010078226724218</v>
      </c>
      <c r="H57" s="78">
        <f t="shared" si="2"/>
        <v>3.7592571707830533</v>
      </c>
      <c r="I57" s="76"/>
      <c r="R57" s="76">
        <v>582905</v>
      </c>
      <c r="S57" s="76">
        <v>584507</v>
      </c>
      <c r="T57" s="76">
        <v>585222</v>
      </c>
      <c r="U57" s="76"/>
      <c r="V57" s="76"/>
      <c r="W57" s="76"/>
    </row>
    <row r="58" spans="1:23" ht="15" thickBot="1" x14ac:dyDescent="0.25">
      <c r="A58" s="76"/>
      <c r="B58" s="77" t="s">
        <v>179</v>
      </c>
      <c r="C58" s="78">
        <v>4.2800692699838319</v>
      </c>
      <c r="D58" s="78">
        <v>2.979263903616197</v>
      </c>
      <c r="E58" s="78">
        <v>2.5176878058728427</v>
      </c>
      <c r="F58" s="78">
        <v>2.937302440184983</v>
      </c>
      <c r="G58" s="78">
        <f t="shared" si="2"/>
        <v>2.2362265322792974</v>
      </c>
      <c r="H58" s="78">
        <f t="shared" si="2"/>
        <v>3.923944669848578</v>
      </c>
      <c r="I58" s="76"/>
      <c r="R58" s="76">
        <v>2394918</v>
      </c>
      <c r="S58" s="76">
        <v>2383139</v>
      </c>
      <c r="T58" s="76">
        <v>2370064</v>
      </c>
      <c r="U58" s="76"/>
      <c r="V58" s="76"/>
      <c r="W58" s="76"/>
    </row>
    <row r="59" spans="1:23" ht="15" thickBot="1" x14ac:dyDescent="0.25">
      <c r="A59" s="76"/>
      <c r="B59" s="77" t="s">
        <v>28</v>
      </c>
      <c r="C59" s="78">
        <v>3.4153638679874039</v>
      </c>
      <c r="D59" s="78">
        <v>2.683500181990103</v>
      </c>
      <c r="E59" s="78">
        <v>2.5859183571904629</v>
      </c>
      <c r="F59" s="78">
        <v>3.8056911671859646</v>
      </c>
      <c r="G59" s="78">
        <f t="shared" si="2"/>
        <v>3.3622568637550172</v>
      </c>
      <c r="H59" s="78">
        <f t="shared" si="2"/>
        <v>3.8008121068534977</v>
      </c>
      <c r="I59" s="76"/>
      <c r="R59" s="76">
        <v>2045221</v>
      </c>
      <c r="S59" s="76">
        <v>2049562</v>
      </c>
      <c r="T59" s="76">
        <v>2052193</v>
      </c>
      <c r="U59" s="76"/>
      <c r="V59" s="76"/>
      <c r="W59" s="76"/>
    </row>
    <row r="60" spans="1:23" ht="15" thickBot="1" x14ac:dyDescent="0.25">
      <c r="A60" s="76"/>
      <c r="B60" s="77" t="s">
        <v>18</v>
      </c>
      <c r="C60" s="78">
        <v>10.523791110088645</v>
      </c>
      <c r="D60" s="78">
        <v>10.02143143653484</v>
      </c>
      <c r="E60" s="78">
        <v>7.9475876559665775</v>
      </c>
      <c r="F60" s="78">
        <v>9.8410971947462969</v>
      </c>
      <c r="G60" s="78">
        <f t="shared" si="2"/>
        <v>10.869422771980325</v>
      </c>
      <c r="H60" s="78">
        <f t="shared" si="2"/>
        <v>13.451874281635224</v>
      </c>
      <c r="I60" s="76"/>
      <c r="R60" s="76">
        <v>7780479</v>
      </c>
      <c r="S60" s="76">
        <v>7763362</v>
      </c>
      <c r="T60" s="76">
        <v>7783302</v>
      </c>
      <c r="U60" s="76"/>
      <c r="V60" s="76"/>
      <c r="W60" s="76"/>
    </row>
    <row r="61" spans="1:23" ht="15" thickBot="1" x14ac:dyDescent="0.25">
      <c r="A61" s="76"/>
      <c r="B61" s="77" t="s">
        <v>180</v>
      </c>
      <c r="C61" s="78">
        <v>6.7218411201908683</v>
      </c>
      <c r="D61" s="78">
        <v>6.1089673709969956</v>
      </c>
      <c r="E61" s="78">
        <v>4.8436796307257728</v>
      </c>
      <c r="F61" s="78">
        <v>5.6147143474535488</v>
      </c>
      <c r="G61" s="78">
        <f t="shared" si="2"/>
        <v>6.1090126794424258</v>
      </c>
      <c r="H61" s="78">
        <f t="shared" si="2"/>
        <v>6.7965221449745314</v>
      </c>
      <c r="I61" s="76"/>
      <c r="R61" s="76">
        <v>5057353</v>
      </c>
      <c r="S61" s="76">
        <v>5058138</v>
      </c>
      <c r="T61" s="76">
        <v>5090839</v>
      </c>
      <c r="U61" s="76"/>
      <c r="V61" s="76"/>
      <c r="W61" s="76"/>
    </row>
    <row r="62" spans="1:23" ht="15" thickBot="1" x14ac:dyDescent="0.25">
      <c r="A62" s="76"/>
      <c r="B62" s="77" t="s">
        <v>15</v>
      </c>
      <c r="C62" s="78">
        <v>2.1708332507472861</v>
      </c>
      <c r="D62" s="78">
        <v>2.7371375770291864</v>
      </c>
      <c r="E62" s="78">
        <v>2.453985413888236</v>
      </c>
      <c r="F62" s="78">
        <v>2.453985413888236</v>
      </c>
      <c r="G62" s="78">
        <f t="shared" si="2"/>
        <v>1.5176737855052669</v>
      </c>
      <c r="H62" s="78">
        <f t="shared" si="2"/>
        <v>2.6559291246342167</v>
      </c>
      <c r="I62" s="76"/>
      <c r="R62" s="76">
        <v>1063987</v>
      </c>
      <c r="S62" s="76">
        <v>1059501</v>
      </c>
      <c r="T62" s="76">
        <v>1054245</v>
      </c>
      <c r="U62" s="76"/>
      <c r="V62" s="76"/>
      <c r="W62" s="76"/>
    </row>
    <row r="63" spans="1:23" ht="15" thickBot="1" x14ac:dyDescent="0.25">
      <c r="A63" s="76"/>
      <c r="B63" s="77" t="s">
        <v>10</v>
      </c>
      <c r="C63" s="78">
        <v>3.6725904189906311</v>
      </c>
      <c r="D63" s="78">
        <v>2.9306529606086853</v>
      </c>
      <c r="E63" s="78">
        <v>2.5967811043368099</v>
      </c>
      <c r="F63" s="78">
        <v>2.4112967397413239</v>
      </c>
      <c r="G63" s="78">
        <f t="shared" si="2"/>
        <v>3.7930172783092959</v>
      </c>
      <c r="H63" s="78">
        <f t="shared" si="2"/>
        <v>5.131729258889048</v>
      </c>
      <c r="I63" s="76"/>
      <c r="R63" s="76">
        <v>2701819</v>
      </c>
      <c r="S63" s="76">
        <v>2695645</v>
      </c>
      <c r="T63" s="76">
        <v>2689152</v>
      </c>
      <c r="U63" s="76"/>
      <c r="V63" s="76"/>
      <c r="W63" s="76"/>
    </row>
    <row r="64" spans="1:23" ht="15" thickBot="1" x14ac:dyDescent="0.25">
      <c r="A64" s="76"/>
      <c r="B64" s="77" t="s">
        <v>100</v>
      </c>
      <c r="C64" s="78">
        <v>4.3547484755047625</v>
      </c>
      <c r="D64" s="78">
        <v>7.2579141258412703</v>
      </c>
      <c r="E64" s="78">
        <v>5.0953519577334632</v>
      </c>
      <c r="F64" s="78">
        <v>5.7767071613838681</v>
      </c>
      <c r="G64" s="78">
        <f t="shared" si="2"/>
        <v>6.6128387523026326</v>
      </c>
      <c r="H64" s="78">
        <f t="shared" si="2"/>
        <v>6.1235479926031102</v>
      </c>
      <c r="I64" s="76"/>
      <c r="R64" s="76">
        <v>6779888</v>
      </c>
      <c r="S64" s="76">
        <v>6751251</v>
      </c>
      <c r="T64" s="76">
        <v>6744456</v>
      </c>
      <c r="U64" s="76"/>
      <c r="V64" s="76"/>
      <c r="W64" s="76"/>
    </row>
    <row r="65" spans="1:23" ht="15" thickBot="1" x14ac:dyDescent="0.25">
      <c r="A65" s="76"/>
      <c r="B65" s="77" t="s">
        <v>101</v>
      </c>
      <c r="C65" s="78">
        <v>3.0951882335431473</v>
      </c>
      <c r="D65" s="78">
        <v>2.4366375455552438</v>
      </c>
      <c r="E65" s="78">
        <v>1.8439419263661305</v>
      </c>
      <c r="F65" s="78">
        <v>3.5561737151346802</v>
      </c>
      <c r="G65" s="78">
        <f t="shared" si="2"/>
        <v>2.0242399468734962</v>
      </c>
      <c r="H65" s="78">
        <f t="shared" si="2"/>
        <v>3.3302012029209132</v>
      </c>
      <c r="I65" s="76"/>
      <c r="R65" s="76">
        <v>1511251</v>
      </c>
      <c r="S65" s="76">
        <v>1518486</v>
      </c>
      <c r="T65" s="76">
        <v>1531439</v>
      </c>
      <c r="U65" s="76"/>
      <c r="V65" s="76"/>
      <c r="W65" s="76"/>
    </row>
    <row r="66" spans="1:23" ht="15" thickBot="1" x14ac:dyDescent="0.25">
      <c r="A66" s="76"/>
      <c r="B66" s="77" t="s">
        <v>102</v>
      </c>
      <c r="C66" s="78">
        <v>1.3604681219644557</v>
      </c>
      <c r="D66" s="78">
        <v>1.3604681219644557</v>
      </c>
      <c r="E66" s="78">
        <v>1.8139574959526072</v>
      </c>
      <c r="F66" s="78">
        <v>2.7209362439289113</v>
      </c>
      <c r="G66" s="78">
        <f t="shared" si="2"/>
        <v>3.3151902015032877</v>
      </c>
      <c r="H66" s="78">
        <f t="shared" si="2"/>
        <v>2.4110474192751186</v>
      </c>
      <c r="I66" s="76"/>
      <c r="R66" s="76">
        <v>661197</v>
      </c>
      <c r="S66" s="76">
        <v>661537</v>
      </c>
      <c r="T66" s="76">
        <v>663612</v>
      </c>
      <c r="U66" s="76"/>
      <c r="V66" s="76"/>
      <c r="W66" s="76"/>
    </row>
    <row r="67" spans="1:23" ht="15" thickBot="1" x14ac:dyDescent="0.25">
      <c r="A67" s="76"/>
      <c r="B67" s="77" t="s">
        <v>29</v>
      </c>
      <c r="C67" s="78">
        <v>4.9232314645981265</v>
      </c>
      <c r="D67" s="78">
        <v>4.019886241736085</v>
      </c>
      <c r="E67" s="78">
        <v>3.071373757730941</v>
      </c>
      <c r="F67" s="78">
        <v>3.2972100634464514</v>
      </c>
      <c r="G67" s="78">
        <f t="shared" si="2"/>
        <v>4.2134812370962136</v>
      </c>
      <c r="H67" s="78">
        <f t="shared" si="2"/>
        <v>4.4853187362637117</v>
      </c>
      <c r="I67" s="76"/>
      <c r="R67" s="76">
        <v>2220504</v>
      </c>
      <c r="S67" s="76">
        <v>2213993</v>
      </c>
      <c r="T67" s="76">
        <v>2207201</v>
      </c>
      <c r="U67" s="76"/>
      <c r="V67" s="76"/>
      <c r="W67" s="76"/>
    </row>
    <row r="68" spans="1:23" ht="15" thickBot="1" x14ac:dyDescent="0.25">
      <c r="A68" s="76"/>
      <c r="B68" s="77" t="s">
        <v>11</v>
      </c>
      <c r="C68" s="78">
        <v>4.3777908416615592</v>
      </c>
      <c r="D68" s="78">
        <v>5.9412875708264021</v>
      </c>
      <c r="E68" s="78">
        <v>5.6285882249934334</v>
      </c>
      <c r="F68" s="78">
        <v>4.0650914958285904</v>
      </c>
      <c r="G68" s="78">
        <f t="shared" si="2"/>
        <v>4.3820523655257686</v>
      </c>
      <c r="H68" s="78">
        <f t="shared" si="2"/>
        <v>4.3820523655257686</v>
      </c>
      <c r="I68" s="76"/>
      <c r="R68" s="76">
        <v>319914</v>
      </c>
      <c r="S68" s="76">
        <v>319796</v>
      </c>
      <c r="T68" s="76">
        <v>319485</v>
      </c>
      <c r="U68" s="76"/>
      <c r="V68" s="76"/>
      <c r="W68" s="76"/>
    </row>
    <row r="69" spans="1:23" ht="15" thickBot="1" x14ac:dyDescent="0.25">
      <c r="A69" s="76"/>
      <c r="B69" s="54" t="s">
        <v>16</v>
      </c>
      <c r="C69" s="79">
        <v>5.052220310487006</v>
      </c>
      <c r="D69" s="79">
        <v>4.9424811892901284</v>
      </c>
      <c r="E69" s="79">
        <v>4.0202504976932945</v>
      </c>
      <c r="F69" s="79">
        <v>4.7377755209036456</v>
      </c>
      <c r="G69" s="79">
        <f t="shared" si="2"/>
        <v>5.270303649809656</v>
      </c>
      <c r="H69" s="79">
        <f t="shared" si="2"/>
        <v>6.0524167114414098</v>
      </c>
      <c r="I69" s="76"/>
      <c r="R69" s="76">
        <v>47450795</v>
      </c>
      <c r="S69" s="76">
        <v>47385107</v>
      </c>
      <c r="T69" s="76">
        <v>47435597</v>
      </c>
      <c r="U69" s="76"/>
      <c r="V69" s="76"/>
      <c r="W69" s="76"/>
    </row>
    <row r="70" spans="1:23" ht="13.5" thickBot="1" x14ac:dyDescent="0.25">
      <c r="A70" s="76"/>
      <c r="B70" s="76"/>
      <c r="C70" s="78"/>
      <c r="D70" s="78"/>
      <c r="E70" s="78"/>
      <c r="F70" s="78"/>
      <c r="G70" s="78"/>
      <c r="H70" s="76"/>
      <c r="I70" s="76"/>
      <c r="R70" s="76"/>
      <c r="S70" s="76"/>
      <c r="T70" s="76"/>
      <c r="U70" s="76"/>
      <c r="V70" s="76"/>
      <c r="W70" s="76"/>
    </row>
    <row r="71" spans="1:23" ht="13.5" thickBot="1" x14ac:dyDescent="0.25">
      <c r="A71" s="76"/>
      <c r="B71" s="76"/>
      <c r="C71" s="78"/>
      <c r="D71" s="78"/>
      <c r="E71" s="78"/>
      <c r="F71" s="78"/>
      <c r="G71" s="78"/>
      <c r="H71" s="76"/>
      <c r="I71" s="76"/>
      <c r="R71" s="76"/>
      <c r="S71" s="76"/>
      <c r="T71" s="76"/>
      <c r="U71" s="76"/>
      <c r="V71" s="76"/>
      <c r="W71" s="76"/>
    </row>
    <row r="72" spans="1:23" ht="13.5" thickBot="1" x14ac:dyDescent="0.25">
      <c r="A72" s="76"/>
      <c r="B72" s="76"/>
      <c r="C72" s="78"/>
      <c r="D72" s="78"/>
      <c r="E72" s="78"/>
      <c r="F72" s="78"/>
      <c r="G72" s="78"/>
      <c r="H72" s="76"/>
      <c r="I72" s="76"/>
      <c r="R72" s="76"/>
      <c r="S72" s="76"/>
      <c r="T72" s="76"/>
      <c r="U72" s="76"/>
      <c r="V72" s="76"/>
      <c r="W72" s="76"/>
    </row>
    <row r="73" spans="1:23" x14ac:dyDescent="0.2">
      <c r="A73" s="76"/>
      <c r="B73" s="76"/>
      <c r="C73" s="76"/>
      <c r="D73" s="76"/>
      <c r="E73" s="76"/>
      <c r="F73" s="76"/>
      <c r="G73" s="76"/>
      <c r="H73" s="76"/>
      <c r="I73" s="76"/>
      <c r="R73" s="76"/>
      <c r="S73" s="76"/>
      <c r="T73" s="76"/>
      <c r="U73" s="76"/>
      <c r="V73" s="76"/>
      <c r="W73" s="76"/>
    </row>
  </sheetData>
  <phoneticPr fontId="0" type="noConversion"/>
  <pageMargins left="0.78740157480314965" right="0.78740157480314965" top="0.98425196850393704" bottom="0.98425196850393704" header="0" footer="0"/>
  <pageSetup paperSize="9" scale="72" fitToHeight="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D55EA-7323-471B-9AAB-1D5391682A58}">
  <sheetPr>
    <pageSetUpPr fitToPage="1"/>
  </sheetPr>
  <dimension ref="A1:W71"/>
  <sheetViews>
    <sheetView zoomScaleNormal="100" workbookViewId="0"/>
  </sheetViews>
  <sheetFormatPr baseColWidth="10" defaultRowHeight="12.75" x14ac:dyDescent="0.2"/>
  <cols>
    <col min="1" max="1" width="8.7109375" style="7" customWidth="1"/>
    <col min="2" max="2" width="33.85546875" style="7" customWidth="1"/>
    <col min="3" max="8" width="12.28515625" style="7" customWidth="1"/>
    <col min="9" max="9" width="14.28515625" style="7" customWidth="1"/>
    <col min="10" max="16" width="12.28515625" style="7" customWidth="1"/>
    <col min="17" max="17" width="14.85546875" style="7" customWidth="1"/>
    <col min="18" max="18" width="0.140625" style="7" hidden="1" customWidth="1"/>
    <col min="19" max="19" width="1.28515625" style="7" hidden="1" customWidth="1"/>
    <col min="20" max="20" width="13.85546875" style="7" hidden="1" customWidth="1"/>
    <col min="21" max="98" width="12.28515625" style="7" customWidth="1"/>
    <col min="99" max="16384" width="11.42578125" style="7"/>
  </cols>
  <sheetData>
    <row r="1" spans="2:9" ht="15" x14ac:dyDescent="0.2">
      <c r="C1" s="26"/>
      <c r="D1" s="26"/>
    </row>
    <row r="2" spans="2:9" ht="40.5" customHeight="1" x14ac:dyDescent="0.2">
      <c r="B2" s="24"/>
      <c r="C2" s="29"/>
      <c r="D2" s="26"/>
    </row>
    <row r="3" spans="2:9" s="25" customFormat="1" ht="28.5" customHeight="1" x14ac:dyDescent="0.2">
      <c r="B3" s="44"/>
      <c r="C3" s="41"/>
    </row>
    <row r="5" spans="2:9" ht="39" customHeight="1" x14ac:dyDescent="0.2">
      <c r="C5" s="32" t="s">
        <v>111</v>
      </c>
      <c r="D5" s="32" t="s">
        <v>171</v>
      </c>
      <c r="E5" s="32" t="s">
        <v>172</v>
      </c>
      <c r="F5" s="52" t="s">
        <v>173</v>
      </c>
      <c r="G5" s="32" t="s">
        <v>174</v>
      </c>
      <c r="H5" s="32" t="s">
        <v>181</v>
      </c>
    </row>
    <row r="6" spans="2:9" ht="17.100000000000001" customHeight="1" thickBot="1" x14ac:dyDescent="0.25">
      <c r="B6" s="33" t="s">
        <v>30</v>
      </c>
      <c r="C6" s="34">
        <v>87</v>
      </c>
      <c r="D6" s="34">
        <v>64</v>
      </c>
      <c r="E6" s="34">
        <v>76</v>
      </c>
      <c r="F6" s="70">
        <v>90</v>
      </c>
      <c r="G6" s="70">
        <v>122</v>
      </c>
      <c r="H6" s="70">
        <v>132</v>
      </c>
    </row>
    <row r="7" spans="2:9" ht="17.100000000000001" customHeight="1" thickBot="1" x14ac:dyDescent="0.25">
      <c r="B7" s="33" t="s">
        <v>31</v>
      </c>
      <c r="C7" s="63">
        <v>9</v>
      </c>
      <c r="D7" s="63">
        <v>12</v>
      </c>
      <c r="E7" s="63">
        <v>20</v>
      </c>
      <c r="F7" s="70">
        <v>9</v>
      </c>
      <c r="G7" s="70">
        <v>31</v>
      </c>
      <c r="H7" s="70">
        <v>44</v>
      </c>
    </row>
    <row r="8" spans="2:9" ht="17.100000000000001" customHeight="1" thickBot="1" x14ac:dyDescent="0.25">
      <c r="B8" s="33" t="s">
        <v>99</v>
      </c>
      <c r="C8" s="34">
        <v>14</v>
      </c>
      <c r="D8" s="34">
        <v>20</v>
      </c>
      <c r="E8" s="34">
        <v>20</v>
      </c>
      <c r="F8" s="70">
        <v>19</v>
      </c>
      <c r="G8" s="70">
        <v>14</v>
      </c>
      <c r="H8" s="70">
        <v>26</v>
      </c>
    </row>
    <row r="9" spans="2:9" ht="17.100000000000001" customHeight="1" thickBot="1" x14ac:dyDescent="0.25">
      <c r="B9" s="33" t="s">
        <v>26</v>
      </c>
      <c r="C9" s="34">
        <v>20</v>
      </c>
      <c r="D9" s="34">
        <v>7</v>
      </c>
      <c r="E9" s="34">
        <v>18</v>
      </c>
      <c r="F9" s="70">
        <v>19</v>
      </c>
      <c r="G9" s="70">
        <v>37</v>
      </c>
      <c r="H9" s="70">
        <v>32</v>
      </c>
    </row>
    <row r="10" spans="2:9" ht="17.100000000000001" customHeight="1" thickBot="1" x14ac:dyDescent="0.25">
      <c r="B10" s="33" t="s">
        <v>8</v>
      </c>
      <c r="C10" s="34">
        <v>13</v>
      </c>
      <c r="D10" s="34">
        <v>15</v>
      </c>
      <c r="E10" s="34">
        <v>22</v>
      </c>
      <c r="F10" s="70">
        <v>22</v>
      </c>
      <c r="G10" s="70">
        <v>23</v>
      </c>
      <c r="H10" s="70">
        <v>26</v>
      </c>
    </row>
    <row r="11" spans="2:9" ht="17.100000000000001" customHeight="1" thickBot="1" x14ac:dyDescent="0.25">
      <c r="B11" s="33" t="s">
        <v>9</v>
      </c>
      <c r="C11" s="34">
        <v>1</v>
      </c>
      <c r="D11" s="34">
        <v>5</v>
      </c>
      <c r="E11" s="34">
        <v>6</v>
      </c>
      <c r="F11" s="70">
        <v>11</v>
      </c>
      <c r="G11" s="70">
        <v>3</v>
      </c>
      <c r="H11" s="70">
        <v>8</v>
      </c>
    </row>
    <row r="12" spans="2:9" ht="17.100000000000001" customHeight="1" thickBot="1" x14ac:dyDescent="0.25">
      <c r="B12" s="33" t="s">
        <v>32</v>
      </c>
      <c r="C12" s="34">
        <v>49</v>
      </c>
      <c r="D12" s="34">
        <v>33</v>
      </c>
      <c r="E12" s="34">
        <v>23</v>
      </c>
      <c r="F12" s="70">
        <v>46</v>
      </c>
      <c r="G12" s="70">
        <v>29</v>
      </c>
      <c r="H12" s="70">
        <v>54</v>
      </c>
    </row>
    <row r="13" spans="2:9" ht="17.100000000000001" customHeight="1" thickBot="1" x14ac:dyDescent="0.25">
      <c r="B13" s="33" t="s">
        <v>28</v>
      </c>
      <c r="C13" s="34">
        <v>31</v>
      </c>
      <c r="D13" s="34">
        <v>24</v>
      </c>
      <c r="E13" s="34">
        <v>17</v>
      </c>
      <c r="F13" s="70">
        <v>42</v>
      </c>
      <c r="G13" s="70">
        <v>32</v>
      </c>
      <c r="H13" s="70">
        <v>41</v>
      </c>
    </row>
    <row r="14" spans="2:9" ht="17.100000000000001" customHeight="1" thickBot="1" x14ac:dyDescent="0.25">
      <c r="B14" s="33" t="s">
        <v>18</v>
      </c>
      <c r="C14" s="34">
        <v>390</v>
      </c>
      <c r="D14" s="34">
        <v>425</v>
      </c>
      <c r="E14" s="34">
        <v>385</v>
      </c>
      <c r="F14" s="70">
        <v>431</v>
      </c>
      <c r="G14" s="70">
        <v>490</v>
      </c>
      <c r="H14" s="70">
        <v>653</v>
      </c>
      <c r="I14" s="81"/>
    </row>
    <row r="15" spans="2:9" ht="17.100000000000001" customHeight="1" thickBot="1" x14ac:dyDescent="0.25">
      <c r="B15" s="33" t="s">
        <v>27</v>
      </c>
      <c r="C15" s="34">
        <v>89</v>
      </c>
      <c r="D15" s="34">
        <v>86</v>
      </c>
      <c r="E15" s="34">
        <v>70</v>
      </c>
      <c r="F15" s="70">
        <v>86</v>
      </c>
      <c r="G15" s="70">
        <v>82</v>
      </c>
      <c r="H15" s="70">
        <v>81</v>
      </c>
    </row>
    <row r="16" spans="2:9" ht="17.100000000000001" customHeight="1" thickBot="1" x14ac:dyDescent="0.25">
      <c r="B16" s="33" t="s">
        <v>15</v>
      </c>
      <c r="C16" s="34">
        <v>13</v>
      </c>
      <c r="D16" s="34">
        <v>11</v>
      </c>
      <c r="E16" s="34">
        <v>12</v>
      </c>
      <c r="F16" s="70">
        <v>9</v>
      </c>
      <c r="G16" s="70">
        <v>5</v>
      </c>
      <c r="H16" s="70">
        <v>8</v>
      </c>
    </row>
    <row r="17" spans="2:10" ht="17.100000000000001" customHeight="1" thickBot="1" x14ac:dyDescent="0.25">
      <c r="B17" s="33" t="s">
        <v>10</v>
      </c>
      <c r="C17" s="34">
        <v>22</v>
      </c>
      <c r="D17" s="34">
        <v>27</v>
      </c>
      <c r="E17" s="34">
        <v>31</v>
      </c>
      <c r="F17" s="70">
        <v>33</v>
      </c>
      <c r="G17" s="70">
        <v>48</v>
      </c>
      <c r="H17" s="70">
        <v>66</v>
      </c>
    </row>
    <row r="18" spans="2:10" ht="17.100000000000001" customHeight="1" thickBot="1" x14ac:dyDescent="0.25">
      <c r="B18" s="33" t="s">
        <v>100</v>
      </c>
      <c r="C18" s="34">
        <v>54</v>
      </c>
      <c r="D18" s="34">
        <v>84</v>
      </c>
      <c r="E18" s="34">
        <v>86</v>
      </c>
      <c r="F18" s="70">
        <v>105</v>
      </c>
      <c r="G18" s="70">
        <v>104</v>
      </c>
      <c r="H18" s="70">
        <v>114</v>
      </c>
      <c r="I18" s="81"/>
    </row>
    <row r="19" spans="2:10" ht="17.100000000000001" customHeight="1" thickBot="1" x14ac:dyDescent="0.25">
      <c r="B19" s="33" t="s">
        <v>101</v>
      </c>
      <c r="C19" s="34">
        <v>15</v>
      </c>
      <c r="D19" s="34">
        <v>18</v>
      </c>
      <c r="E19" s="34">
        <v>11</v>
      </c>
      <c r="F19" s="70">
        <v>14</v>
      </c>
      <c r="G19" s="70">
        <v>7</v>
      </c>
      <c r="H19" s="70">
        <v>21</v>
      </c>
    </row>
    <row r="20" spans="2:10" ht="17.100000000000001" customHeight="1" thickBot="1" x14ac:dyDescent="0.25">
      <c r="B20" s="33" t="s">
        <v>102</v>
      </c>
      <c r="C20" s="34">
        <v>2</v>
      </c>
      <c r="D20" s="34">
        <v>3</v>
      </c>
      <c r="E20" s="34">
        <v>8</v>
      </c>
      <c r="F20" s="70">
        <v>10</v>
      </c>
      <c r="G20" s="70">
        <v>15</v>
      </c>
      <c r="H20" s="70">
        <v>13</v>
      </c>
    </row>
    <row r="21" spans="2:10" ht="17.100000000000001" customHeight="1" thickBot="1" x14ac:dyDescent="0.25">
      <c r="B21" s="33" t="s">
        <v>29</v>
      </c>
      <c r="C21" s="34">
        <v>16</v>
      </c>
      <c r="D21" s="34">
        <v>13</v>
      </c>
      <c r="E21" s="34">
        <v>20</v>
      </c>
      <c r="F21" s="70">
        <v>21</v>
      </c>
      <c r="G21" s="70">
        <v>29</v>
      </c>
      <c r="H21" s="70">
        <v>32</v>
      </c>
    </row>
    <row r="22" spans="2:10" ht="17.100000000000001" customHeight="1" thickBot="1" x14ac:dyDescent="0.25">
      <c r="B22" s="33" t="s">
        <v>11</v>
      </c>
      <c r="C22" s="34">
        <v>9</v>
      </c>
      <c r="D22" s="34">
        <v>14</v>
      </c>
      <c r="E22" s="34">
        <v>13</v>
      </c>
      <c r="F22" s="70">
        <v>12</v>
      </c>
      <c r="G22" s="70">
        <v>9</v>
      </c>
      <c r="H22" s="70">
        <v>10</v>
      </c>
    </row>
    <row r="23" spans="2:10" ht="17.100000000000001" customHeight="1" thickBot="1" x14ac:dyDescent="0.25">
      <c r="B23" s="54" t="s">
        <v>16</v>
      </c>
      <c r="C23" s="53">
        <v>834</v>
      </c>
      <c r="D23" s="53">
        <f t="shared" ref="D23:F23" si="0">SUM(D6:D22)</f>
        <v>861</v>
      </c>
      <c r="E23" s="53">
        <f t="shared" si="0"/>
        <v>838</v>
      </c>
      <c r="F23" s="53">
        <f t="shared" si="0"/>
        <v>979</v>
      </c>
      <c r="G23" s="53">
        <f>SUM(G6:G22)</f>
        <v>1080</v>
      </c>
      <c r="H23" s="53">
        <f>SUM(H6:H22)</f>
        <v>1361</v>
      </c>
      <c r="I23" s="81"/>
    </row>
    <row r="24" spans="2:10" ht="30" customHeight="1" x14ac:dyDescent="0.2"/>
    <row r="25" spans="2:10" ht="36.75" customHeight="1" x14ac:dyDescent="0.2">
      <c r="B25" s="55"/>
      <c r="C25" s="55"/>
      <c r="D25" s="55"/>
      <c r="E25" s="55"/>
    </row>
    <row r="27" spans="2:10" ht="39" customHeight="1" x14ac:dyDescent="0.2">
      <c r="C27" s="32" t="s">
        <v>177</v>
      </c>
      <c r="D27" s="32" t="s">
        <v>182</v>
      </c>
    </row>
    <row r="28" spans="2:10" ht="17.100000000000001" customHeight="1" thickBot="1" x14ac:dyDescent="0.25">
      <c r="B28" s="33" t="s">
        <v>30</v>
      </c>
      <c r="C28" s="35">
        <f>+IF(C6&gt;0,(G6-C6)/C6,"-")</f>
        <v>0.40229885057471265</v>
      </c>
      <c r="D28" s="35">
        <f>+IF(D6&gt;0,(H6-D6)/D6,"-")</f>
        <v>1.0625</v>
      </c>
      <c r="G28" s="80"/>
      <c r="H28" s="80"/>
      <c r="I28" s="80"/>
      <c r="J28" s="80"/>
    </row>
    <row r="29" spans="2:10" ht="17.100000000000001" customHeight="1" thickBot="1" x14ac:dyDescent="0.25">
      <c r="B29" s="33" t="s">
        <v>31</v>
      </c>
      <c r="C29" s="35">
        <f t="shared" ref="C29:C45" si="1">+IF(C7&gt;0,(G7-C7)/C7,"-")</f>
        <v>2.4444444444444446</v>
      </c>
      <c r="D29" s="35">
        <f t="shared" ref="D29:D45" si="2">+IF(D7&gt;0,(H7-D7)/D7,"-")</f>
        <v>2.6666666666666665</v>
      </c>
      <c r="G29" s="80"/>
      <c r="H29" s="80"/>
      <c r="I29" s="80"/>
      <c r="J29" s="80"/>
    </row>
    <row r="30" spans="2:10" ht="17.100000000000001" customHeight="1" thickBot="1" x14ac:dyDescent="0.25">
      <c r="B30" s="33" t="s">
        <v>99</v>
      </c>
      <c r="C30" s="35">
        <f t="shared" si="1"/>
        <v>0</v>
      </c>
      <c r="D30" s="35">
        <f t="shared" si="2"/>
        <v>0.3</v>
      </c>
      <c r="G30" s="80"/>
      <c r="H30" s="80"/>
      <c r="I30" s="80"/>
      <c r="J30" s="80"/>
    </row>
    <row r="31" spans="2:10" ht="17.100000000000001" customHeight="1" thickBot="1" x14ac:dyDescent="0.25">
      <c r="B31" s="33" t="s">
        <v>26</v>
      </c>
      <c r="C31" s="35">
        <f t="shared" si="1"/>
        <v>0.85</v>
      </c>
      <c r="D31" s="35">
        <f t="shared" si="2"/>
        <v>3.5714285714285716</v>
      </c>
      <c r="G31" s="80"/>
      <c r="H31" s="80"/>
      <c r="I31" s="80"/>
      <c r="J31" s="80"/>
    </row>
    <row r="32" spans="2:10" ht="17.100000000000001" customHeight="1" thickBot="1" x14ac:dyDescent="0.25">
      <c r="B32" s="33" t="s">
        <v>8</v>
      </c>
      <c r="C32" s="35">
        <f t="shared" si="1"/>
        <v>0.76923076923076927</v>
      </c>
      <c r="D32" s="35">
        <f t="shared" si="2"/>
        <v>0.73333333333333328</v>
      </c>
      <c r="G32" s="80"/>
      <c r="H32" s="80"/>
      <c r="I32" s="80"/>
      <c r="J32" s="80"/>
    </row>
    <row r="33" spans="1:23" ht="17.100000000000001" customHeight="1" thickBot="1" x14ac:dyDescent="0.25">
      <c r="B33" s="33" t="s">
        <v>9</v>
      </c>
      <c r="C33" s="35">
        <f t="shared" si="1"/>
        <v>2</v>
      </c>
      <c r="D33" s="35">
        <f t="shared" si="2"/>
        <v>0.6</v>
      </c>
      <c r="G33" s="80"/>
      <c r="H33" s="80"/>
      <c r="I33" s="80"/>
      <c r="J33" s="80"/>
    </row>
    <row r="34" spans="1:23" ht="17.100000000000001" customHeight="1" thickBot="1" x14ac:dyDescent="0.25">
      <c r="B34" s="33" t="s">
        <v>32</v>
      </c>
      <c r="C34" s="35">
        <f t="shared" si="1"/>
        <v>-0.40816326530612246</v>
      </c>
      <c r="D34" s="35">
        <f t="shared" si="2"/>
        <v>0.63636363636363635</v>
      </c>
      <c r="G34" s="80"/>
      <c r="H34" s="80"/>
      <c r="I34" s="80"/>
      <c r="J34" s="80"/>
    </row>
    <row r="35" spans="1:23" ht="17.100000000000001" customHeight="1" thickBot="1" x14ac:dyDescent="0.25">
      <c r="B35" s="33" t="s">
        <v>28</v>
      </c>
      <c r="C35" s="35">
        <f t="shared" si="1"/>
        <v>3.2258064516129031E-2</v>
      </c>
      <c r="D35" s="35">
        <f t="shared" si="2"/>
        <v>0.70833333333333337</v>
      </c>
      <c r="G35" s="80"/>
      <c r="H35" s="80"/>
      <c r="I35" s="80"/>
      <c r="J35" s="80"/>
    </row>
    <row r="36" spans="1:23" ht="17.100000000000001" customHeight="1" thickBot="1" x14ac:dyDescent="0.25">
      <c r="B36" s="33" t="s">
        <v>18</v>
      </c>
      <c r="C36" s="35">
        <f t="shared" si="1"/>
        <v>0.25641025641025639</v>
      </c>
      <c r="D36" s="35">
        <f t="shared" si="2"/>
        <v>0.53647058823529414</v>
      </c>
      <c r="G36" s="80"/>
      <c r="H36" s="80"/>
      <c r="I36" s="80"/>
      <c r="J36" s="80"/>
    </row>
    <row r="37" spans="1:23" ht="17.100000000000001" customHeight="1" thickBot="1" x14ac:dyDescent="0.25">
      <c r="B37" s="33" t="s">
        <v>27</v>
      </c>
      <c r="C37" s="35">
        <f t="shared" si="1"/>
        <v>-7.8651685393258425E-2</v>
      </c>
      <c r="D37" s="35">
        <f t="shared" si="2"/>
        <v>-5.8139534883720929E-2</v>
      </c>
      <c r="G37" s="80"/>
      <c r="H37" s="80"/>
      <c r="I37" s="80"/>
      <c r="J37" s="80"/>
    </row>
    <row r="38" spans="1:23" ht="17.100000000000001" customHeight="1" thickBot="1" x14ac:dyDescent="0.25">
      <c r="B38" s="33" t="s">
        <v>15</v>
      </c>
      <c r="C38" s="35">
        <f t="shared" si="1"/>
        <v>-0.61538461538461542</v>
      </c>
      <c r="D38" s="35">
        <f t="shared" si="2"/>
        <v>-0.27272727272727271</v>
      </c>
      <c r="G38" s="80"/>
      <c r="H38" s="80"/>
      <c r="I38" s="80"/>
      <c r="J38" s="80"/>
    </row>
    <row r="39" spans="1:23" ht="17.100000000000001" customHeight="1" thickBot="1" x14ac:dyDescent="0.25">
      <c r="B39" s="33" t="s">
        <v>10</v>
      </c>
      <c r="C39" s="35">
        <f t="shared" si="1"/>
        <v>1.1818181818181819</v>
      </c>
      <c r="D39" s="35">
        <f t="shared" si="2"/>
        <v>1.4444444444444444</v>
      </c>
      <c r="G39" s="80"/>
      <c r="H39" s="80"/>
      <c r="I39" s="80"/>
      <c r="J39" s="80"/>
    </row>
    <row r="40" spans="1:23" ht="17.100000000000001" customHeight="1" thickBot="1" x14ac:dyDescent="0.25">
      <c r="B40" s="33" t="s">
        <v>100</v>
      </c>
      <c r="C40" s="35">
        <f t="shared" si="1"/>
        <v>0.92592592592592593</v>
      </c>
      <c r="D40" s="35">
        <f t="shared" si="2"/>
        <v>0.35714285714285715</v>
      </c>
      <c r="G40" s="80"/>
      <c r="H40" s="80"/>
      <c r="I40" s="80"/>
      <c r="J40" s="80"/>
    </row>
    <row r="41" spans="1:23" ht="17.100000000000001" customHeight="1" thickBot="1" x14ac:dyDescent="0.25">
      <c r="B41" s="33" t="s">
        <v>101</v>
      </c>
      <c r="C41" s="35">
        <f t="shared" si="1"/>
        <v>-0.53333333333333333</v>
      </c>
      <c r="D41" s="35">
        <f t="shared" si="2"/>
        <v>0.16666666666666666</v>
      </c>
      <c r="G41" s="80"/>
      <c r="H41" s="80"/>
      <c r="I41" s="80"/>
      <c r="J41" s="80"/>
    </row>
    <row r="42" spans="1:23" ht="17.100000000000001" customHeight="1" thickBot="1" x14ac:dyDescent="0.25">
      <c r="B42" s="33" t="s">
        <v>102</v>
      </c>
      <c r="C42" s="35">
        <f t="shared" si="1"/>
        <v>6.5</v>
      </c>
      <c r="D42" s="35">
        <f t="shared" si="2"/>
        <v>3.3333333333333335</v>
      </c>
      <c r="G42" s="80"/>
      <c r="H42" s="80"/>
      <c r="I42" s="80"/>
      <c r="J42" s="80"/>
    </row>
    <row r="43" spans="1:23" ht="17.100000000000001" customHeight="1" thickBot="1" x14ac:dyDescent="0.25">
      <c r="B43" s="33" t="s">
        <v>29</v>
      </c>
      <c r="C43" s="35">
        <f t="shared" si="1"/>
        <v>0.8125</v>
      </c>
      <c r="D43" s="35">
        <f t="shared" si="2"/>
        <v>1.4615384615384615</v>
      </c>
      <c r="G43" s="80"/>
      <c r="H43" s="80"/>
      <c r="I43" s="80"/>
      <c r="J43" s="80"/>
    </row>
    <row r="44" spans="1:23" ht="17.100000000000001" customHeight="1" thickBot="1" x14ac:dyDescent="0.25">
      <c r="B44" s="33" t="s">
        <v>11</v>
      </c>
      <c r="C44" s="35">
        <f t="shared" si="1"/>
        <v>0</v>
      </c>
      <c r="D44" s="35">
        <f t="shared" si="2"/>
        <v>-0.2857142857142857</v>
      </c>
      <c r="G44" s="80"/>
      <c r="H44" s="80"/>
      <c r="I44" s="80"/>
      <c r="J44" s="80"/>
    </row>
    <row r="45" spans="1:23" ht="17.100000000000001" customHeight="1" thickBot="1" x14ac:dyDescent="0.25">
      <c r="B45" s="54" t="s">
        <v>16</v>
      </c>
      <c r="C45" s="56">
        <f t="shared" si="1"/>
        <v>0.29496402877697842</v>
      </c>
      <c r="D45" s="56">
        <f t="shared" si="2"/>
        <v>0.58072009291521487</v>
      </c>
      <c r="G45" s="80"/>
      <c r="H45" s="80"/>
      <c r="I45" s="80"/>
      <c r="J45" s="80"/>
    </row>
    <row r="48" spans="1:23" x14ac:dyDescent="0.2">
      <c r="A48" s="76"/>
      <c r="B48" s="76"/>
      <c r="C48" s="76"/>
      <c r="D48" s="76"/>
      <c r="E48" s="76"/>
      <c r="F48" s="76"/>
      <c r="G48" s="76"/>
      <c r="H48" s="76"/>
      <c r="I48" s="76"/>
      <c r="J48" s="76"/>
      <c r="K48" s="76"/>
      <c r="L48" s="76"/>
      <c r="M48" s="76"/>
      <c r="N48" s="76"/>
      <c r="O48" s="76"/>
      <c r="P48" s="76"/>
      <c r="Q48" s="76"/>
      <c r="R48" s="76"/>
      <c r="S48" s="76"/>
      <c r="T48" s="76"/>
      <c r="U48" s="76"/>
      <c r="V48" s="76"/>
      <c r="W48" s="76"/>
    </row>
    <row r="49" spans="1:23" x14ac:dyDescent="0.2">
      <c r="A49" s="76"/>
      <c r="B49" s="76"/>
      <c r="C49" s="76"/>
      <c r="D49" s="76"/>
      <c r="E49" s="76"/>
      <c r="F49" s="76"/>
      <c r="G49" s="76"/>
      <c r="H49" s="76"/>
      <c r="I49" s="76"/>
      <c r="J49" s="76"/>
      <c r="K49" s="76"/>
      <c r="L49" s="76"/>
      <c r="M49" s="76"/>
      <c r="N49" s="76"/>
      <c r="O49" s="76"/>
      <c r="P49" s="76"/>
      <c r="Q49" s="76"/>
      <c r="R49" s="76"/>
      <c r="S49" s="76"/>
      <c r="T49" s="76"/>
      <c r="U49" s="76"/>
      <c r="V49" s="76"/>
      <c r="W49" s="76"/>
    </row>
    <row r="50" spans="1:23" x14ac:dyDescent="0.2">
      <c r="A50" s="76"/>
      <c r="B50" s="76"/>
      <c r="C50" s="76"/>
      <c r="D50" s="76"/>
      <c r="E50" s="76"/>
      <c r="F50" s="76"/>
      <c r="G50" s="76"/>
      <c r="H50" s="76"/>
      <c r="I50" s="76"/>
      <c r="J50" s="76"/>
      <c r="K50" s="76"/>
      <c r="L50" s="76"/>
      <c r="M50" s="76"/>
      <c r="N50" s="76"/>
      <c r="O50" s="76"/>
      <c r="P50" s="76"/>
      <c r="Q50" s="76"/>
      <c r="R50" s="76"/>
      <c r="S50" s="76"/>
      <c r="T50" s="76"/>
      <c r="U50" s="76"/>
      <c r="V50" s="76"/>
      <c r="W50" s="76"/>
    </row>
    <row r="51" spans="1:23" x14ac:dyDescent="0.2">
      <c r="A51" s="76"/>
      <c r="B51" s="76"/>
      <c r="C51" s="31" t="s">
        <v>111</v>
      </c>
      <c r="D51" s="31" t="s">
        <v>171</v>
      </c>
      <c r="E51" s="31" t="s">
        <v>172</v>
      </c>
      <c r="F51" s="52" t="s">
        <v>173</v>
      </c>
      <c r="G51" s="31" t="s">
        <v>174</v>
      </c>
      <c r="H51" s="31" t="s">
        <v>183</v>
      </c>
      <c r="I51" s="76"/>
      <c r="J51" s="76"/>
      <c r="K51" s="76"/>
      <c r="L51" s="76"/>
      <c r="M51" s="76"/>
      <c r="N51" s="76"/>
      <c r="O51" s="76"/>
      <c r="P51" s="76"/>
      <c r="Q51" s="76"/>
      <c r="R51" s="76"/>
      <c r="S51" s="76"/>
      <c r="T51" s="76">
        <v>2022</v>
      </c>
      <c r="U51" s="76"/>
      <c r="V51" s="76"/>
      <c r="W51" s="76"/>
    </row>
    <row r="52" spans="1:23" ht="15" thickBot="1" x14ac:dyDescent="0.25">
      <c r="A52" s="76"/>
      <c r="B52" s="77" t="s">
        <v>30</v>
      </c>
      <c r="C52" s="78">
        <v>1.0066898591039186</v>
      </c>
      <c r="D52" s="78">
        <v>0.74055345957069885</v>
      </c>
      <c r="E52" s="78">
        <v>0.87940723324020487</v>
      </c>
      <c r="F52" s="78">
        <v>1.0414033025212952</v>
      </c>
      <c r="G52" s="78">
        <f>+G6/$T52*100000</f>
        <v>1.4084702166273373</v>
      </c>
      <c r="H52" s="78">
        <f>+H6/$T52*100000</f>
        <v>1.5239185950394141</v>
      </c>
      <c r="I52" s="76"/>
      <c r="J52" s="76"/>
      <c r="K52" s="76"/>
      <c r="L52" s="76"/>
      <c r="M52" s="76"/>
      <c r="N52" s="76"/>
      <c r="O52" s="76"/>
      <c r="P52" s="76"/>
      <c r="Q52" s="76"/>
      <c r="R52" s="76">
        <v>8635689</v>
      </c>
      <c r="S52" s="76">
        <v>8642185</v>
      </c>
      <c r="T52" s="76">
        <v>8661880</v>
      </c>
      <c r="U52" s="76"/>
      <c r="V52" s="76"/>
      <c r="W52" s="76"/>
    </row>
    <row r="53" spans="1:23" ht="15" thickBot="1" x14ac:dyDescent="0.25">
      <c r="A53" s="76"/>
      <c r="B53" s="77" t="s">
        <v>31</v>
      </c>
      <c r="C53" s="78">
        <v>0.67859946119202785</v>
      </c>
      <c r="D53" s="78">
        <v>0.9047992815893704</v>
      </c>
      <c r="E53" s="78">
        <v>1.5079988026489508</v>
      </c>
      <c r="F53" s="78">
        <v>0.67859946119202785</v>
      </c>
      <c r="G53" s="78">
        <f t="shared" ref="G53:H69" si="3">+G7/$T53*100000</f>
        <v>2.3390189098361027</v>
      </c>
      <c r="H53" s="78">
        <f t="shared" si="3"/>
        <v>3.3198978075093066</v>
      </c>
      <c r="I53" s="76"/>
      <c r="J53" s="76"/>
      <c r="K53" s="76"/>
      <c r="L53" s="76"/>
      <c r="M53" s="76"/>
      <c r="N53" s="76"/>
      <c r="O53" s="76"/>
      <c r="P53" s="76"/>
      <c r="Q53" s="76"/>
      <c r="R53" s="76">
        <v>1329391</v>
      </c>
      <c r="S53" s="76">
        <v>1326261</v>
      </c>
      <c r="T53" s="76">
        <v>1325342</v>
      </c>
      <c r="U53" s="76"/>
      <c r="V53" s="76"/>
      <c r="W53" s="76"/>
    </row>
    <row r="54" spans="1:23" ht="15" thickBot="1" x14ac:dyDescent="0.25">
      <c r="A54" s="76"/>
      <c r="B54" s="77" t="s">
        <v>99</v>
      </c>
      <c r="C54" s="78">
        <v>1.383683602953967</v>
      </c>
      <c r="D54" s="78">
        <v>1.9766908613628096</v>
      </c>
      <c r="E54" s="78">
        <v>1.9766908613628096</v>
      </c>
      <c r="F54" s="78">
        <v>1.877856318294669</v>
      </c>
      <c r="G54" s="78">
        <f t="shared" si="3"/>
        <v>1.3937296104824395</v>
      </c>
      <c r="H54" s="78">
        <f t="shared" si="3"/>
        <v>2.5883549908959593</v>
      </c>
      <c r="I54" s="76"/>
      <c r="J54" s="76"/>
      <c r="K54" s="76"/>
      <c r="L54" s="76"/>
      <c r="M54" s="76"/>
      <c r="N54" s="76"/>
      <c r="O54" s="76"/>
      <c r="P54" s="76"/>
      <c r="Q54" s="76"/>
      <c r="R54" s="76">
        <v>1018784</v>
      </c>
      <c r="S54" s="76">
        <v>1011792</v>
      </c>
      <c r="T54" s="76">
        <v>1004499</v>
      </c>
      <c r="U54" s="76"/>
      <c r="V54" s="76"/>
      <c r="W54" s="76"/>
    </row>
    <row r="55" spans="1:23" ht="15" thickBot="1" x14ac:dyDescent="0.25">
      <c r="A55" s="76"/>
      <c r="B55" s="77" t="s">
        <v>26</v>
      </c>
      <c r="C55" s="78">
        <v>1.7050182095944786</v>
      </c>
      <c r="D55" s="78">
        <v>0.59675637335806753</v>
      </c>
      <c r="E55" s="78">
        <v>1.5345163886350304</v>
      </c>
      <c r="F55" s="78">
        <v>1.6197672991147545</v>
      </c>
      <c r="G55" s="78">
        <f t="shared" si="3"/>
        <v>3.1455791011125149</v>
      </c>
      <c r="H55" s="78">
        <f t="shared" si="3"/>
        <v>2.7205008442054184</v>
      </c>
      <c r="I55" s="76"/>
      <c r="J55" s="76"/>
      <c r="K55" s="76"/>
      <c r="L55" s="76"/>
      <c r="M55" s="76"/>
      <c r="N55" s="76"/>
      <c r="O55" s="76"/>
      <c r="P55" s="76"/>
      <c r="Q55" s="76"/>
      <c r="R55" s="76">
        <v>1171543</v>
      </c>
      <c r="S55" s="76">
        <v>1173008</v>
      </c>
      <c r="T55" s="76">
        <v>1176254</v>
      </c>
      <c r="U55" s="76"/>
      <c r="V55" s="76"/>
      <c r="W55" s="76"/>
    </row>
    <row r="56" spans="1:23" ht="15" thickBot="1" x14ac:dyDescent="0.25">
      <c r="A56" s="76"/>
      <c r="B56" s="77" t="s">
        <v>8</v>
      </c>
      <c r="C56" s="78">
        <v>0.59826668335677313</v>
      </c>
      <c r="D56" s="78">
        <v>0.69030771156550741</v>
      </c>
      <c r="E56" s="78">
        <v>1.0124513102960777</v>
      </c>
      <c r="F56" s="78">
        <v>1.0124513102960777</v>
      </c>
      <c r="G56" s="78">
        <f t="shared" si="3"/>
        <v>1.0567852042719852</v>
      </c>
      <c r="H56" s="78">
        <f t="shared" si="3"/>
        <v>1.1946267526552878</v>
      </c>
      <c r="I56" s="76"/>
      <c r="J56" s="76"/>
      <c r="K56" s="76"/>
      <c r="L56" s="76"/>
      <c r="M56" s="76"/>
      <c r="N56" s="76"/>
      <c r="O56" s="76"/>
      <c r="P56" s="76"/>
      <c r="Q56" s="76"/>
      <c r="R56" s="76">
        <v>2175952</v>
      </c>
      <c r="S56" s="76">
        <v>2172944</v>
      </c>
      <c r="T56" s="76">
        <v>2176412</v>
      </c>
      <c r="U56" s="76"/>
      <c r="V56" s="76"/>
      <c r="W56" s="76"/>
    </row>
    <row r="57" spans="1:23" ht="15" thickBot="1" x14ac:dyDescent="0.25">
      <c r="A57" s="76"/>
      <c r="B57" s="77" t="s">
        <v>9</v>
      </c>
      <c r="C57" s="78">
        <v>0.17108434971694095</v>
      </c>
      <c r="D57" s="78">
        <v>0.85542174858470466</v>
      </c>
      <c r="E57" s="78">
        <v>1.0265060983016456</v>
      </c>
      <c r="F57" s="78">
        <v>1.8819278468863505</v>
      </c>
      <c r="G57" s="78">
        <f t="shared" si="3"/>
        <v>0.51262597783405273</v>
      </c>
      <c r="H57" s="78">
        <f t="shared" si="3"/>
        <v>1.3670026075574739</v>
      </c>
      <c r="I57" s="76"/>
      <c r="J57" s="76"/>
      <c r="K57" s="76"/>
      <c r="L57" s="76"/>
      <c r="M57" s="76"/>
      <c r="N57" s="76"/>
      <c r="O57" s="76"/>
      <c r="P57" s="76"/>
      <c r="Q57" s="76"/>
      <c r="R57" s="76">
        <v>582905</v>
      </c>
      <c r="S57" s="76">
        <v>584507</v>
      </c>
      <c r="T57" s="76">
        <v>585222</v>
      </c>
      <c r="U57" s="76"/>
      <c r="V57" s="76"/>
      <c r="W57" s="76"/>
    </row>
    <row r="58" spans="1:23" ht="15" thickBot="1" x14ac:dyDescent="0.25">
      <c r="A58" s="76"/>
      <c r="B58" s="77" t="s">
        <v>179</v>
      </c>
      <c r="C58" s="78">
        <v>2.056111708129488</v>
      </c>
      <c r="D58" s="78">
        <v>1.3847282932300633</v>
      </c>
      <c r="E58" s="78">
        <v>0.965113658917923</v>
      </c>
      <c r="F58" s="78">
        <v>1.930227317835846</v>
      </c>
      <c r="G58" s="78">
        <f t="shared" si="3"/>
        <v>1.2235956497377287</v>
      </c>
      <c r="H58" s="78">
        <f t="shared" si="3"/>
        <v>2.2784194857185294</v>
      </c>
      <c r="I58" s="76"/>
      <c r="J58" s="76"/>
      <c r="K58" s="76"/>
      <c r="L58" s="76"/>
      <c r="M58" s="76"/>
      <c r="N58" s="76"/>
      <c r="O58" s="76"/>
      <c r="P58" s="76"/>
      <c r="Q58" s="76"/>
      <c r="R58" s="76">
        <v>2394918</v>
      </c>
      <c r="S58" s="76">
        <v>2383139</v>
      </c>
      <c r="T58" s="76">
        <v>2370064</v>
      </c>
      <c r="U58" s="76"/>
      <c r="V58" s="76"/>
      <c r="W58" s="76"/>
    </row>
    <row r="59" spans="1:23" ht="15" thickBot="1" x14ac:dyDescent="0.25">
      <c r="A59" s="76"/>
      <c r="B59" s="77" t="s">
        <v>28</v>
      </c>
      <c r="C59" s="78">
        <v>1.5125182843944218</v>
      </c>
      <c r="D59" s="78">
        <v>1.1709818975956814</v>
      </c>
      <c r="E59" s="78">
        <v>0.82944551079694095</v>
      </c>
      <c r="F59" s="78">
        <v>2.0492183207924421</v>
      </c>
      <c r="G59" s="78">
        <f t="shared" si="3"/>
        <v>1.5593075310168194</v>
      </c>
      <c r="H59" s="78">
        <f t="shared" si="3"/>
        <v>1.9978627741153001</v>
      </c>
      <c r="I59" s="76"/>
      <c r="J59" s="76"/>
      <c r="K59" s="76"/>
      <c r="L59" s="76"/>
      <c r="M59" s="76"/>
      <c r="N59" s="76"/>
      <c r="O59" s="76"/>
      <c r="P59" s="76"/>
      <c r="Q59" s="76"/>
      <c r="R59" s="76">
        <v>2045221</v>
      </c>
      <c r="S59" s="76">
        <v>2049562</v>
      </c>
      <c r="T59" s="76">
        <v>2052193</v>
      </c>
      <c r="U59" s="76"/>
      <c r="V59" s="76"/>
      <c r="W59" s="76"/>
    </row>
    <row r="60" spans="1:23" ht="15" thickBot="1" x14ac:dyDescent="0.25">
      <c r="A60" s="76"/>
      <c r="B60" s="77" t="s">
        <v>18</v>
      </c>
      <c r="C60" s="78">
        <v>5.0235967355380309</v>
      </c>
      <c r="D60" s="78">
        <v>5.4744323400093924</v>
      </c>
      <c r="E60" s="78">
        <v>4.9591916491849792</v>
      </c>
      <c r="F60" s="78">
        <v>5.5517184436330549</v>
      </c>
      <c r="G60" s="78">
        <f t="shared" si="3"/>
        <v>6.2955285558751282</v>
      </c>
      <c r="H60" s="78">
        <f t="shared" si="3"/>
        <v>8.389755402013181</v>
      </c>
      <c r="I60" s="76"/>
      <c r="J60" s="76"/>
      <c r="K60" s="76"/>
      <c r="L60" s="76"/>
      <c r="M60" s="76"/>
      <c r="N60" s="76"/>
      <c r="O60" s="76"/>
      <c r="P60" s="76"/>
      <c r="Q60" s="76"/>
      <c r="R60" s="76">
        <v>7780479</v>
      </c>
      <c r="S60" s="76">
        <v>7763362</v>
      </c>
      <c r="T60" s="76">
        <v>7783302</v>
      </c>
      <c r="U60" s="76"/>
      <c r="V60" s="76"/>
      <c r="W60" s="76"/>
    </row>
    <row r="61" spans="1:23" ht="15" thickBot="1" x14ac:dyDescent="0.25">
      <c r="A61" s="76"/>
      <c r="B61" s="77" t="s">
        <v>180</v>
      </c>
      <c r="C61" s="78">
        <v>1.7595407638146685</v>
      </c>
      <c r="D61" s="78">
        <v>1.7002304009894551</v>
      </c>
      <c r="E61" s="78">
        <v>1.3839084659216494</v>
      </c>
      <c r="F61" s="78">
        <v>1.7002304009894551</v>
      </c>
      <c r="G61" s="78">
        <f t="shared" si="3"/>
        <v>1.610736462103791</v>
      </c>
      <c r="H61" s="78">
        <f t="shared" si="3"/>
        <v>1.5910933345171592</v>
      </c>
      <c r="I61" s="76"/>
      <c r="J61" s="76"/>
      <c r="K61" s="76"/>
      <c r="L61" s="76"/>
      <c r="M61" s="76"/>
      <c r="N61" s="76"/>
      <c r="O61" s="76"/>
      <c r="P61" s="76"/>
      <c r="Q61" s="76"/>
      <c r="R61" s="76">
        <v>5057353</v>
      </c>
      <c r="S61" s="76">
        <v>5058138</v>
      </c>
      <c r="T61" s="76">
        <v>5090839</v>
      </c>
      <c r="U61" s="76"/>
      <c r="V61" s="76"/>
      <c r="W61" s="76"/>
    </row>
    <row r="62" spans="1:23" ht="15" thickBot="1" x14ac:dyDescent="0.25">
      <c r="A62" s="76"/>
      <c r="B62" s="77" t="s">
        <v>15</v>
      </c>
      <c r="C62" s="78">
        <v>1.226992706944118</v>
      </c>
      <c r="D62" s="78">
        <v>1.0382245981834843</v>
      </c>
      <c r="E62" s="78">
        <v>1.1326086525638013</v>
      </c>
      <c r="F62" s="78">
        <v>0.84945648942285101</v>
      </c>
      <c r="G62" s="78">
        <f t="shared" si="3"/>
        <v>0.47427305797039587</v>
      </c>
      <c r="H62" s="78">
        <f t="shared" si="3"/>
        <v>0.75883689275263344</v>
      </c>
      <c r="I62" s="76"/>
      <c r="J62" s="76"/>
      <c r="K62" s="76"/>
      <c r="L62" s="76"/>
      <c r="M62" s="76"/>
      <c r="N62" s="76"/>
      <c r="O62" s="76"/>
      <c r="P62" s="76"/>
      <c r="Q62" s="76"/>
      <c r="R62" s="76">
        <v>1063987</v>
      </c>
      <c r="S62" s="76">
        <v>1059501</v>
      </c>
      <c r="T62" s="76">
        <v>1054245</v>
      </c>
      <c r="U62" s="76"/>
      <c r="V62" s="76"/>
      <c r="W62" s="76"/>
    </row>
    <row r="63" spans="1:23" ht="15" thickBot="1" x14ac:dyDescent="0.25">
      <c r="A63" s="76"/>
      <c r="B63" s="77" t="s">
        <v>10</v>
      </c>
      <c r="C63" s="78">
        <v>0.81613120422014029</v>
      </c>
      <c r="D63" s="78">
        <v>1.0016155688156267</v>
      </c>
      <c r="E63" s="78">
        <v>1.1500030604920159</v>
      </c>
      <c r="F63" s="78">
        <v>1.2241968063302104</v>
      </c>
      <c r="G63" s="78">
        <f t="shared" si="3"/>
        <v>1.7849493074396685</v>
      </c>
      <c r="H63" s="78">
        <f t="shared" si="3"/>
        <v>2.4543052977295443</v>
      </c>
      <c r="I63" s="76"/>
      <c r="J63" s="76"/>
      <c r="K63" s="76"/>
      <c r="L63" s="76"/>
      <c r="M63" s="76"/>
      <c r="N63" s="76"/>
      <c r="O63" s="76"/>
      <c r="P63" s="76"/>
      <c r="Q63" s="76"/>
      <c r="R63" s="76">
        <v>2701819</v>
      </c>
      <c r="S63" s="76">
        <v>2695645</v>
      </c>
      <c r="T63" s="76">
        <v>2689152</v>
      </c>
      <c r="U63" s="76"/>
      <c r="V63" s="76"/>
      <c r="W63" s="76"/>
    </row>
    <row r="64" spans="1:23" ht="15" thickBot="1" x14ac:dyDescent="0.25">
      <c r="A64" s="76"/>
      <c r="B64" s="77" t="s">
        <v>100</v>
      </c>
      <c r="C64" s="78">
        <v>0.79985176080699716</v>
      </c>
      <c r="D64" s="78">
        <v>1.2442138501442177</v>
      </c>
      <c r="E64" s="78">
        <v>1.2738379894333658</v>
      </c>
      <c r="F64" s="78">
        <v>1.5552673126802721</v>
      </c>
      <c r="G64" s="78">
        <f t="shared" si="3"/>
        <v>1.5420072426894029</v>
      </c>
      <c r="H64" s="78">
        <f t="shared" si="3"/>
        <v>1.6902771698710763</v>
      </c>
      <c r="I64" s="76"/>
      <c r="J64" s="76"/>
      <c r="K64" s="76"/>
      <c r="L64" s="76"/>
      <c r="M64" s="76"/>
      <c r="N64" s="76"/>
      <c r="O64" s="76"/>
      <c r="P64" s="76"/>
      <c r="Q64" s="76"/>
      <c r="R64" s="76">
        <v>6779888</v>
      </c>
      <c r="S64" s="76">
        <v>6751251</v>
      </c>
      <c r="T64" s="76">
        <v>6744456</v>
      </c>
      <c r="U64" s="76"/>
      <c r="V64" s="76"/>
      <c r="W64" s="76"/>
    </row>
    <row r="65" spans="1:23" ht="15" thickBot="1" x14ac:dyDescent="0.25">
      <c r="A65" s="76"/>
      <c r="B65" s="77" t="s">
        <v>101</v>
      </c>
      <c r="C65" s="78">
        <v>0.98782603198185559</v>
      </c>
      <c r="D65" s="78">
        <v>1.1853912383782268</v>
      </c>
      <c r="E65" s="78">
        <v>0.72440575678669417</v>
      </c>
      <c r="F65" s="78">
        <v>0.92197096318306526</v>
      </c>
      <c r="G65" s="78">
        <f t="shared" si="3"/>
        <v>0.4570864396165959</v>
      </c>
      <c r="H65" s="78">
        <f t="shared" si="3"/>
        <v>1.3712593188497877</v>
      </c>
      <c r="I65" s="76"/>
      <c r="J65" s="76"/>
      <c r="K65" s="76"/>
      <c r="L65" s="76"/>
      <c r="M65" s="76"/>
      <c r="N65" s="76"/>
      <c r="O65" s="76"/>
      <c r="P65" s="76"/>
      <c r="Q65" s="76"/>
      <c r="R65" s="76">
        <v>1511251</v>
      </c>
      <c r="S65" s="76">
        <v>1518486</v>
      </c>
      <c r="T65" s="76">
        <v>1531439</v>
      </c>
      <c r="U65" s="76"/>
      <c r="V65" s="76"/>
      <c r="W65" s="76"/>
    </row>
    <row r="66" spans="1:23" ht="15" thickBot="1" x14ac:dyDescent="0.25">
      <c r="A66" s="76"/>
      <c r="B66" s="77" t="s">
        <v>102</v>
      </c>
      <c r="C66" s="78">
        <v>0.30232624932543456</v>
      </c>
      <c r="D66" s="78">
        <v>0.45348937398815181</v>
      </c>
      <c r="E66" s="78">
        <v>1.2093049973017382</v>
      </c>
      <c r="F66" s="78">
        <v>1.5116312466271729</v>
      </c>
      <c r="G66" s="78">
        <f t="shared" si="3"/>
        <v>2.2603569555704235</v>
      </c>
      <c r="H66" s="78">
        <f t="shared" si="3"/>
        <v>1.9589760281610338</v>
      </c>
      <c r="I66" s="76"/>
      <c r="J66" s="76"/>
      <c r="K66" s="76"/>
      <c r="L66" s="76"/>
      <c r="M66" s="76"/>
      <c r="N66" s="76"/>
      <c r="O66" s="76"/>
      <c r="P66" s="76"/>
      <c r="Q66" s="76"/>
      <c r="R66" s="76">
        <v>661197</v>
      </c>
      <c r="S66" s="76">
        <v>661537</v>
      </c>
      <c r="T66" s="76">
        <v>663612</v>
      </c>
      <c r="U66" s="76"/>
      <c r="V66" s="76"/>
      <c r="W66" s="76"/>
    </row>
    <row r="67" spans="1:23" ht="15" thickBot="1" x14ac:dyDescent="0.25">
      <c r="A67" s="76"/>
      <c r="B67" s="77" t="s">
        <v>29</v>
      </c>
      <c r="C67" s="78">
        <v>0.72267617828963326</v>
      </c>
      <c r="D67" s="78">
        <v>0.58717439486032708</v>
      </c>
      <c r="E67" s="78">
        <v>0.90334522286204155</v>
      </c>
      <c r="F67" s="78">
        <v>0.94851248400514365</v>
      </c>
      <c r="G67" s="78">
        <f t="shared" si="3"/>
        <v>1.3138812459762388</v>
      </c>
      <c r="H67" s="78">
        <f t="shared" si="3"/>
        <v>1.4497999955599876</v>
      </c>
      <c r="I67" s="76"/>
      <c r="J67" s="76"/>
      <c r="K67" s="76"/>
      <c r="L67" s="76"/>
      <c r="M67" s="76"/>
      <c r="N67" s="76"/>
      <c r="O67" s="76"/>
      <c r="P67" s="76"/>
      <c r="Q67" s="76"/>
      <c r="R67" s="76">
        <v>2220504</v>
      </c>
      <c r="S67" s="76">
        <v>2213993</v>
      </c>
      <c r="T67" s="76">
        <v>2207201</v>
      </c>
      <c r="U67" s="76"/>
      <c r="V67" s="76"/>
      <c r="W67" s="76"/>
    </row>
    <row r="68" spans="1:23" ht="15" thickBot="1" x14ac:dyDescent="0.25">
      <c r="A68" s="76"/>
      <c r="B68" s="77" t="s">
        <v>11</v>
      </c>
      <c r="C68" s="78">
        <v>2.8142941124967167</v>
      </c>
      <c r="D68" s="78">
        <v>4.3777908416615592</v>
      </c>
      <c r="E68" s="78">
        <v>4.0650914958285904</v>
      </c>
      <c r="F68" s="78">
        <v>3.7523921499956221</v>
      </c>
      <c r="G68" s="78">
        <f t="shared" si="3"/>
        <v>2.8170336635522797</v>
      </c>
      <c r="H68" s="78">
        <f t="shared" si="3"/>
        <v>3.1300374039469769</v>
      </c>
      <c r="I68" s="76"/>
      <c r="J68" s="76"/>
      <c r="K68" s="76"/>
      <c r="L68" s="76"/>
      <c r="M68" s="76"/>
      <c r="N68" s="76"/>
      <c r="O68" s="76"/>
      <c r="P68" s="76"/>
      <c r="Q68" s="76"/>
      <c r="R68" s="76">
        <v>319914</v>
      </c>
      <c r="S68" s="76">
        <v>319796</v>
      </c>
      <c r="T68" s="76">
        <v>319485</v>
      </c>
      <c r="U68" s="76"/>
      <c r="V68" s="76"/>
      <c r="W68" s="76"/>
    </row>
    <row r="69" spans="1:23" ht="15" thickBot="1" x14ac:dyDescent="0.25">
      <c r="A69" s="76"/>
      <c r="B69" s="54" t="s">
        <v>16</v>
      </c>
      <c r="C69" s="79">
        <v>1.7600466745806864</v>
      </c>
      <c r="D69" s="79">
        <v>1.8170266028944497</v>
      </c>
      <c r="E69" s="79">
        <v>1.7684881454419845</v>
      </c>
      <c r="F69" s="79">
        <v>2.0660499933027481</v>
      </c>
      <c r="G69" s="79">
        <f t="shared" si="3"/>
        <v>2.2767711767177716</v>
      </c>
      <c r="H69" s="79">
        <f t="shared" si="3"/>
        <v>2.869153306956377</v>
      </c>
      <c r="I69" s="76"/>
      <c r="J69" s="76"/>
      <c r="K69" s="76"/>
      <c r="L69" s="76"/>
      <c r="M69" s="76"/>
      <c r="N69" s="76"/>
      <c r="O69" s="76"/>
      <c r="P69" s="76"/>
      <c r="Q69" s="76"/>
      <c r="R69" s="76">
        <v>47450795</v>
      </c>
      <c r="S69" s="76">
        <v>47385107</v>
      </c>
      <c r="T69" s="76">
        <v>47435597</v>
      </c>
      <c r="U69" s="76"/>
      <c r="V69" s="76"/>
      <c r="W69" s="76"/>
    </row>
    <row r="70" spans="1:23" ht="13.5" thickBot="1" x14ac:dyDescent="0.25">
      <c r="A70" s="76"/>
      <c r="B70" s="76"/>
      <c r="C70" s="78"/>
      <c r="D70" s="78"/>
      <c r="E70" s="78"/>
      <c r="F70" s="78"/>
      <c r="G70" s="78"/>
      <c r="H70" s="76"/>
      <c r="I70" s="76"/>
      <c r="J70" s="76"/>
      <c r="K70" s="76"/>
      <c r="L70" s="76"/>
      <c r="M70" s="76"/>
      <c r="N70" s="76"/>
      <c r="O70" s="76"/>
      <c r="P70" s="76"/>
      <c r="Q70" s="76"/>
      <c r="R70" s="76"/>
      <c r="S70" s="76"/>
      <c r="T70" s="76"/>
      <c r="U70" s="76"/>
      <c r="V70" s="76"/>
      <c r="W70" s="76"/>
    </row>
    <row r="71" spans="1:23" ht="13.5" thickBot="1" x14ac:dyDescent="0.25">
      <c r="A71" s="76"/>
      <c r="B71" s="76"/>
      <c r="C71" s="78"/>
      <c r="D71" s="78"/>
      <c r="E71" s="78"/>
      <c r="F71" s="78"/>
      <c r="G71" s="78"/>
      <c r="H71" s="76"/>
      <c r="I71" s="76"/>
      <c r="J71" s="76"/>
      <c r="K71" s="76"/>
      <c r="L71" s="76"/>
      <c r="M71" s="76"/>
      <c r="N71" s="76"/>
      <c r="O71" s="76"/>
      <c r="P71" s="76"/>
      <c r="Q71" s="76"/>
      <c r="R71" s="76"/>
      <c r="S71" s="76"/>
      <c r="T71" s="76"/>
      <c r="U71" s="76"/>
      <c r="V71" s="76"/>
      <c r="W71" s="76"/>
    </row>
  </sheetData>
  <pageMargins left="0.78740157480314965" right="0.78740157480314965" top="0.98425196850393704" bottom="0.98425196850393704" header="0" footer="0"/>
  <pageSetup paperSize="9" scale="72" fitToHeight="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4D333-5735-4FF9-82A6-57E6BFFCFEF6}">
  <dimension ref="A1:W71"/>
  <sheetViews>
    <sheetView workbookViewId="0"/>
  </sheetViews>
  <sheetFormatPr baseColWidth="10" defaultRowHeight="12.75" x14ac:dyDescent="0.2"/>
  <cols>
    <col min="1" max="1" width="8.7109375" style="7" customWidth="1"/>
    <col min="2" max="2" width="33.85546875" style="7" customWidth="1"/>
    <col min="3" max="3" width="14.28515625" style="7" customWidth="1"/>
    <col min="4" max="4" width="12.28515625" style="7" customWidth="1"/>
    <col min="5" max="5" width="14.28515625" style="7" customWidth="1"/>
    <col min="6" max="8" width="12.28515625" style="7" customWidth="1"/>
    <col min="9" max="9" width="14.28515625" style="7" customWidth="1"/>
    <col min="10" max="16" width="12.28515625" style="7" customWidth="1"/>
    <col min="17" max="17" width="17" style="7" customWidth="1"/>
    <col min="18" max="18" width="12.28515625" style="7" hidden="1" customWidth="1"/>
    <col min="19" max="19" width="0.140625" style="7" hidden="1" customWidth="1"/>
    <col min="20" max="20" width="1.42578125" style="7" hidden="1" customWidth="1"/>
    <col min="21" max="21" width="19.5703125" style="7" customWidth="1"/>
    <col min="22" max="98" width="12.28515625" style="7" customWidth="1"/>
    <col min="99" max="16384" width="11.42578125" style="7"/>
  </cols>
  <sheetData>
    <row r="1" spans="2:8" ht="15" x14ac:dyDescent="0.2">
      <c r="C1" s="26"/>
      <c r="D1" s="26"/>
    </row>
    <row r="2" spans="2:8" ht="40.5" customHeight="1" x14ac:dyDescent="0.2">
      <c r="B2" s="24"/>
      <c r="C2" s="29"/>
      <c r="D2" s="26"/>
    </row>
    <row r="3" spans="2:8" s="25" customFormat="1" ht="28.5" customHeight="1" x14ac:dyDescent="0.2">
      <c r="B3" s="44"/>
      <c r="C3" s="41"/>
    </row>
    <row r="5" spans="2:8" ht="39" customHeight="1" x14ac:dyDescent="0.2">
      <c r="C5" s="32" t="s">
        <v>111</v>
      </c>
      <c r="D5" s="32" t="s">
        <v>171</v>
      </c>
      <c r="E5" s="32" t="s">
        <v>172</v>
      </c>
      <c r="F5" s="32" t="s">
        <v>173</v>
      </c>
      <c r="G5" s="32" t="s">
        <v>174</v>
      </c>
      <c r="H5" s="32" t="s">
        <v>181</v>
      </c>
    </row>
    <row r="6" spans="2:8" ht="17.100000000000001" customHeight="1" thickBot="1" x14ac:dyDescent="0.25">
      <c r="B6" s="33" t="s">
        <v>30</v>
      </c>
      <c r="C6" s="7">
        <v>167</v>
      </c>
      <c r="D6" s="7">
        <v>122</v>
      </c>
      <c r="E6" s="7">
        <v>113</v>
      </c>
      <c r="F6" s="70">
        <v>119</v>
      </c>
      <c r="G6" s="70">
        <v>139</v>
      </c>
      <c r="H6" s="70">
        <v>131</v>
      </c>
    </row>
    <row r="7" spans="2:8" ht="17.100000000000001" customHeight="1" thickBot="1" x14ac:dyDescent="0.25">
      <c r="B7" s="33" t="s">
        <v>31</v>
      </c>
      <c r="C7" s="7">
        <v>44</v>
      </c>
      <c r="D7" s="7">
        <v>28</v>
      </c>
      <c r="E7" s="7">
        <v>19</v>
      </c>
      <c r="F7" s="70">
        <v>34</v>
      </c>
      <c r="G7" s="70">
        <v>26</v>
      </c>
      <c r="H7" s="70">
        <v>35</v>
      </c>
    </row>
    <row r="8" spans="2:8" ht="17.100000000000001" customHeight="1" thickBot="1" x14ac:dyDescent="0.25">
      <c r="B8" s="33" t="s">
        <v>99</v>
      </c>
      <c r="C8" s="7">
        <v>24</v>
      </c>
      <c r="D8" s="7">
        <v>23</v>
      </c>
      <c r="E8" s="7">
        <v>13</v>
      </c>
      <c r="F8" s="70">
        <v>21</v>
      </c>
      <c r="G8" s="70">
        <v>20</v>
      </c>
      <c r="H8" s="70">
        <v>23</v>
      </c>
    </row>
    <row r="9" spans="2:8" ht="17.100000000000001" customHeight="1" thickBot="1" x14ac:dyDescent="0.25">
      <c r="B9" s="33" t="s">
        <v>26</v>
      </c>
      <c r="C9" s="7">
        <v>54</v>
      </c>
      <c r="D9" s="7">
        <v>36</v>
      </c>
      <c r="E9" s="7">
        <v>24</v>
      </c>
      <c r="F9" s="70">
        <v>28</v>
      </c>
      <c r="G9" s="70">
        <v>29</v>
      </c>
      <c r="H9" s="70">
        <v>29</v>
      </c>
    </row>
    <row r="10" spans="2:8" ht="17.100000000000001" customHeight="1" thickBot="1" x14ac:dyDescent="0.25">
      <c r="B10" s="33" t="s">
        <v>8</v>
      </c>
      <c r="C10" s="7">
        <v>25</v>
      </c>
      <c r="D10" s="7">
        <v>38</v>
      </c>
      <c r="E10" s="7">
        <v>25</v>
      </c>
      <c r="F10" s="70">
        <v>27</v>
      </c>
      <c r="G10" s="70">
        <v>32</v>
      </c>
      <c r="H10" s="70">
        <v>48</v>
      </c>
    </row>
    <row r="11" spans="2:8" ht="17.100000000000001" customHeight="1" thickBot="1" x14ac:dyDescent="0.25">
      <c r="B11" s="33" t="s">
        <v>9</v>
      </c>
      <c r="C11" s="7">
        <v>12</v>
      </c>
      <c r="D11" s="7">
        <v>7</v>
      </c>
      <c r="E11" s="7">
        <v>8</v>
      </c>
      <c r="F11" s="70">
        <v>11</v>
      </c>
      <c r="G11" s="70">
        <v>21</v>
      </c>
      <c r="H11" s="70">
        <v>14</v>
      </c>
    </row>
    <row r="12" spans="2:8" ht="17.100000000000001" customHeight="1" thickBot="1" x14ac:dyDescent="0.25">
      <c r="B12" s="33" t="s">
        <v>32</v>
      </c>
      <c r="C12" s="7">
        <v>53</v>
      </c>
      <c r="D12" s="7">
        <v>38</v>
      </c>
      <c r="E12" s="7">
        <v>37</v>
      </c>
      <c r="F12" s="70">
        <v>24</v>
      </c>
      <c r="G12" s="70">
        <v>24</v>
      </c>
      <c r="H12" s="70">
        <v>39</v>
      </c>
    </row>
    <row r="13" spans="2:8" ht="17.100000000000001" customHeight="1" thickBot="1" x14ac:dyDescent="0.25">
      <c r="B13" s="33" t="s">
        <v>28</v>
      </c>
      <c r="C13" s="7">
        <v>39</v>
      </c>
      <c r="D13" s="7">
        <v>31</v>
      </c>
      <c r="E13" s="7">
        <v>36</v>
      </c>
      <c r="F13" s="70">
        <v>36</v>
      </c>
      <c r="G13" s="70">
        <v>37</v>
      </c>
      <c r="H13" s="70">
        <v>37</v>
      </c>
    </row>
    <row r="14" spans="2:8" ht="17.100000000000001" customHeight="1" thickBot="1" x14ac:dyDescent="0.25">
      <c r="B14" s="33" t="s">
        <v>18</v>
      </c>
      <c r="C14" s="7">
        <v>427</v>
      </c>
      <c r="D14" s="7">
        <v>353</v>
      </c>
      <c r="E14" s="7">
        <v>232</v>
      </c>
      <c r="F14" s="70">
        <v>333</v>
      </c>
      <c r="G14" s="70">
        <v>356</v>
      </c>
      <c r="H14" s="70">
        <v>394</v>
      </c>
    </row>
    <row r="15" spans="2:8" ht="17.100000000000001" customHeight="1" thickBot="1" x14ac:dyDescent="0.25">
      <c r="B15" s="33" t="s">
        <v>27</v>
      </c>
      <c r="C15" s="7">
        <v>251</v>
      </c>
      <c r="D15" s="7">
        <v>223</v>
      </c>
      <c r="E15" s="7">
        <v>175</v>
      </c>
      <c r="F15" s="70">
        <v>198</v>
      </c>
      <c r="G15" s="70">
        <v>229</v>
      </c>
      <c r="H15" s="70">
        <v>265</v>
      </c>
    </row>
    <row r="16" spans="2:8" ht="17.100000000000001" customHeight="1" thickBot="1" x14ac:dyDescent="0.25">
      <c r="B16" s="33" t="s">
        <v>15</v>
      </c>
      <c r="C16" s="7">
        <v>10</v>
      </c>
      <c r="D16" s="7">
        <v>18</v>
      </c>
      <c r="E16" s="7">
        <v>14</v>
      </c>
      <c r="F16" s="70">
        <v>17</v>
      </c>
      <c r="G16" s="70">
        <v>11</v>
      </c>
      <c r="H16" s="70">
        <v>20</v>
      </c>
    </row>
    <row r="17" spans="2:10" ht="17.100000000000001" customHeight="1" thickBot="1" x14ac:dyDescent="0.25">
      <c r="B17" s="33" t="s">
        <v>10</v>
      </c>
      <c r="C17" s="7">
        <v>77</v>
      </c>
      <c r="D17" s="7">
        <v>52</v>
      </c>
      <c r="E17" s="7">
        <v>39</v>
      </c>
      <c r="F17" s="70">
        <v>32</v>
      </c>
      <c r="G17" s="70">
        <v>54</v>
      </c>
      <c r="H17" s="70">
        <v>72</v>
      </c>
    </row>
    <row r="18" spans="2:10" ht="17.100000000000001" customHeight="1" thickBot="1" x14ac:dyDescent="0.25">
      <c r="B18" s="33" t="s">
        <v>100</v>
      </c>
      <c r="C18" s="7">
        <v>240</v>
      </c>
      <c r="D18" s="7">
        <v>406</v>
      </c>
      <c r="E18" s="7">
        <v>258</v>
      </c>
      <c r="F18" s="70">
        <v>285</v>
      </c>
      <c r="G18" s="70">
        <v>342</v>
      </c>
      <c r="H18" s="70">
        <v>299</v>
      </c>
    </row>
    <row r="19" spans="2:10" ht="17.100000000000001" customHeight="1" thickBot="1" x14ac:dyDescent="0.25">
      <c r="B19" s="33" t="s">
        <v>101</v>
      </c>
      <c r="C19" s="7">
        <v>32</v>
      </c>
      <c r="D19" s="7">
        <v>19</v>
      </c>
      <c r="E19" s="7">
        <v>17</v>
      </c>
      <c r="F19" s="70">
        <v>40</v>
      </c>
      <c r="G19" s="70">
        <v>24</v>
      </c>
      <c r="H19" s="70">
        <v>30</v>
      </c>
    </row>
    <row r="20" spans="2:10" ht="17.100000000000001" customHeight="1" thickBot="1" x14ac:dyDescent="0.25">
      <c r="B20" s="33" t="s">
        <v>102</v>
      </c>
      <c r="C20" s="7">
        <v>7</v>
      </c>
      <c r="D20" s="7">
        <v>6</v>
      </c>
      <c r="E20" s="7">
        <v>4</v>
      </c>
      <c r="F20" s="70">
        <v>8</v>
      </c>
      <c r="G20" s="70">
        <v>7</v>
      </c>
      <c r="H20" s="70">
        <v>3</v>
      </c>
    </row>
    <row r="21" spans="2:10" ht="17.100000000000001" customHeight="1" thickBot="1" x14ac:dyDescent="0.25">
      <c r="B21" s="33" t="s">
        <v>29</v>
      </c>
      <c r="C21" s="7">
        <v>93</v>
      </c>
      <c r="D21" s="7">
        <v>76</v>
      </c>
      <c r="E21" s="7">
        <v>48</v>
      </c>
      <c r="F21" s="70">
        <v>52</v>
      </c>
      <c r="G21" s="70">
        <v>64</v>
      </c>
      <c r="H21" s="70">
        <v>67</v>
      </c>
    </row>
    <row r="22" spans="2:10" ht="17.100000000000001" customHeight="1" thickBot="1" x14ac:dyDescent="0.25">
      <c r="B22" s="33" t="s">
        <v>11</v>
      </c>
      <c r="C22" s="7">
        <v>5</v>
      </c>
      <c r="D22" s="7">
        <v>5</v>
      </c>
      <c r="E22" s="7">
        <v>5</v>
      </c>
      <c r="F22" s="70">
        <v>1</v>
      </c>
      <c r="G22" s="70">
        <v>5</v>
      </c>
      <c r="H22" s="70">
        <v>4</v>
      </c>
    </row>
    <row r="23" spans="2:10" ht="17.100000000000001" customHeight="1" thickBot="1" x14ac:dyDescent="0.25">
      <c r="B23" s="54" t="s">
        <v>16</v>
      </c>
      <c r="C23" s="53">
        <v>1560</v>
      </c>
      <c r="D23" s="53">
        <f t="shared" ref="D23:F23" si="0">SUM(D6:D22)</f>
        <v>1481</v>
      </c>
      <c r="E23" s="53">
        <f t="shared" si="0"/>
        <v>1067</v>
      </c>
      <c r="F23" s="53">
        <f t="shared" si="0"/>
        <v>1266</v>
      </c>
      <c r="G23" s="53">
        <f>SUM(G6:G22)</f>
        <v>1420</v>
      </c>
      <c r="H23" s="53">
        <f>SUM(H6:H22)</f>
        <v>1510</v>
      </c>
      <c r="I23" s="81"/>
    </row>
    <row r="24" spans="2:10" ht="30" customHeight="1" x14ac:dyDescent="0.2"/>
    <row r="25" spans="2:10" ht="36.75" customHeight="1" x14ac:dyDescent="0.2">
      <c r="B25" s="55"/>
      <c r="C25" s="55"/>
      <c r="D25" s="55"/>
      <c r="E25" s="55"/>
    </row>
    <row r="27" spans="2:10" ht="39" customHeight="1" x14ac:dyDescent="0.2">
      <c r="C27" s="32" t="s">
        <v>177</v>
      </c>
      <c r="D27" s="32" t="s">
        <v>182</v>
      </c>
    </row>
    <row r="28" spans="2:10" ht="17.100000000000001" customHeight="1" thickBot="1" x14ac:dyDescent="0.25">
      <c r="B28" s="33" t="s">
        <v>30</v>
      </c>
      <c r="C28" s="35">
        <f>+IF(C6&gt;0,(G6-C6)/C6,"-")</f>
        <v>-0.16766467065868262</v>
      </c>
      <c r="D28" s="35">
        <f>+IF(D6&gt;0,(H6-D6)/D6,"-")</f>
        <v>7.3770491803278687E-2</v>
      </c>
      <c r="G28" s="80"/>
      <c r="H28" s="80"/>
      <c r="I28" s="80"/>
      <c r="J28" s="80"/>
    </row>
    <row r="29" spans="2:10" ht="17.100000000000001" customHeight="1" thickBot="1" x14ac:dyDescent="0.25">
      <c r="B29" s="33" t="s">
        <v>31</v>
      </c>
      <c r="C29" s="35">
        <f t="shared" ref="C29:C45" si="1">+IF(C7&gt;0,(G7-C7)/C7,"-")</f>
        <v>-0.40909090909090912</v>
      </c>
      <c r="D29" s="35">
        <f t="shared" ref="D29:D45" si="2">+IF(D7&gt;0,(H7-D7)/D7,"-")</f>
        <v>0.25</v>
      </c>
      <c r="G29" s="80"/>
      <c r="H29" s="80"/>
      <c r="I29" s="80"/>
      <c r="J29" s="80"/>
    </row>
    <row r="30" spans="2:10" ht="17.100000000000001" customHeight="1" thickBot="1" x14ac:dyDescent="0.25">
      <c r="B30" s="33" t="s">
        <v>99</v>
      </c>
      <c r="C30" s="35">
        <f t="shared" si="1"/>
        <v>-0.16666666666666666</v>
      </c>
      <c r="D30" s="35">
        <f t="shared" si="2"/>
        <v>0</v>
      </c>
      <c r="G30" s="80"/>
      <c r="H30" s="80"/>
      <c r="I30" s="80"/>
      <c r="J30" s="80"/>
    </row>
    <row r="31" spans="2:10" ht="17.100000000000001" customHeight="1" thickBot="1" x14ac:dyDescent="0.25">
      <c r="B31" s="33" t="s">
        <v>26</v>
      </c>
      <c r="C31" s="35">
        <f t="shared" si="1"/>
        <v>-0.46296296296296297</v>
      </c>
      <c r="D31" s="35">
        <f t="shared" si="2"/>
        <v>-0.19444444444444445</v>
      </c>
      <c r="G31" s="80"/>
      <c r="H31" s="80"/>
      <c r="I31" s="80"/>
      <c r="J31" s="80"/>
    </row>
    <row r="32" spans="2:10" ht="17.100000000000001" customHeight="1" thickBot="1" x14ac:dyDescent="0.25">
      <c r="B32" s="33" t="s">
        <v>8</v>
      </c>
      <c r="C32" s="35">
        <f t="shared" si="1"/>
        <v>0.28000000000000003</v>
      </c>
      <c r="D32" s="35">
        <f t="shared" si="2"/>
        <v>0.26315789473684209</v>
      </c>
      <c r="G32" s="80"/>
      <c r="H32" s="80"/>
      <c r="I32" s="80"/>
      <c r="J32" s="80"/>
    </row>
    <row r="33" spans="1:23" ht="17.100000000000001" customHeight="1" thickBot="1" x14ac:dyDescent="0.25">
      <c r="B33" s="33" t="s">
        <v>9</v>
      </c>
      <c r="C33" s="35">
        <f t="shared" si="1"/>
        <v>0.75</v>
      </c>
      <c r="D33" s="35">
        <f t="shared" si="2"/>
        <v>1</v>
      </c>
      <c r="G33" s="80"/>
      <c r="H33" s="80"/>
      <c r="I33" s="80"/>
      <c r="J33" s="80"/>
    </row>
    <row r="34" spans="1:23" ht="17.100000000000001" customHeight="1" thickBot="1" x14ac:dyDescent="0.25">
      <c r="B34" s="33" t="s">
        <v>32</v>
      </c>
      <c r="C34" s="35">
        <f t="shared" si="1"/>
        <v>-0.54716981132075471</v>
      </c>
      <c r="D34" s="35">
        <f t="shared" si="2"/>
        <v>2.6315789473684209E-2</v>
      </c>
      <c r="G34" s="80"/>
      <c r="H34" s="80"/>
      <c r="I34" s="80"/>
      <c r="J34" s="80"/>
    </row>
    <row r="35" spans="1:23" ht="17.100000000000001" customHeight="1" thickBot="1" x14ac:dyDescent="0.25">
      <c r="B35" s="33" t="s">
        <v>28</v>
      </c>
      <c r="C35" s="35">
        <f t="shared" si="1"/>
        <v>-5.128205128205128E-2</v>
      </c>
      <c r="D35" s="35">
        <f t="shared" si="2"/>
        <v>0.19354838709677419</v>
      </c>
      <c r="G35" s="80"/>
      <c r="H35" s="80"/>
      <c r="I35" s="80"/>
      <c r="J35" s="80"/>
    </row>
    <row r="36" spans="1:23" ht="17.100000000000001" customHeight="1" thickBot="1" x14ac:dyDescent="0.25">
      <c r="B36" s="33" t="s">
        <v>18</v>
      </c>
      <c r="C36" s="35">
        <f t="shared" si="1"/>
        <v>-0.16627634660421545</v>
      </c>
      <c r="D36" s="35">
        <f t="shared" si="2"/>
        <v>0.11614730878186968</v>
      </c>
      <c r="G36" s="80"/>
      <c r="H36" s="80"/>
      <c r="I36" s="80"/>
      <c r="J36" s="80"/>
    </row>
    <row r="37" spans="1:23" ht="17.100000000000001" customHeight="1" thickBot="1" x14ac:dyDescent="0.25">
      <c r="B37" s="33" t="s">
        <v>27</v>
      </c>
      <c r="C37" s="35">
        <f t="shared" si="1"/>
        <v>-8.7649402390438252E-2</v>
      </c>
      <c r="D37" s="35">
        <f t="shared" si="2"/>
        <v>0.18834080717488788</v>
      </c>
      <c r="G37" s="80"/>
      <c r="H37" s="80"/>
      <c r="I37" s="80"/>
      <c r="J37" s="80"/>
    </row>
    <row r="38" spans="1:23" ht="17.100000000000001" customHeight="1" thickBot="1" x14ac:dyDescent="0.25">
      <c r="B38" s="33" t="s">
        <v>15</v>
      </c>
      <c r="C38" s="35">
        <f t="shared" si="1"/>
        <v>0.1</v>
      </c>
      <c r="D38" s="35">
        <f t="shared" si="2"/>
        <v>0.1111111111111111</v>
      </c>
      <c r="G38" s="80"/>
      <c r="H38" s="80"/>
      <c r="I38" s="80"/>
      <c r="J38" s="80"/>
    </row>
    <row r="39" spans="1:23" ht="17.100000000000001" customHeight="1" thickBot="1" x14ac:dyDescent="0.25">
      <c r="B39" s="33" t="s">
        <v>10</v>
      </c>
      <c r="C39" s="35">
        <f t="shared" si="1"/>
        <v>-0.29870129870129869</v>
      </c>
      <c r="D39" s="35">
        <f t="shared" si="2"/>
        <v>0.38461538461538464</v>
      </c>
      <c r="G39" s="80"/>
      <c r="H39" s="80"/>
      <c r="I39" s="80"/>
      <c r="J39" s="80"/>
    </row>
    <row r="40" spans="1:23" ht="17.100000000000001" customHeight="1" thickBot="1" x14ac:dyDescent="0.25">
      <c r="B40" s="33" t="s">
        <v>100</v>
      </c>
      <c r="C40" s="35">
        <f t="shared" si="1"/>
        <v>0.42499999999999999</v>
      </c>
      <c r="D40" s="35">
        <f t="shared" si="2"/>
        <v>-0.26354679802955666</v>
      </c>
      <c r="G40" s="80"/>
      <c r="H40" s="80"/>
      <c r="I40" s="80"/>
      <c r="J40" s="80"/>
    </row>
    <row r="41" spans="1:23" ht="17.100000000000001" customHeight="1" thickBot="1" x14ac:dyDescent="0.25">
      <c r="B41" s="33" t="s">
        <v>101</v>
      </c>
      <c r="C41" s="35">
        <f t="shared" si="1"/>
        <v>-0.25</v>
      </c>
      <c r="D41" s="35">
        <f t="shared" si="2"/>
        <v>0.57894736842105265</v>
      </c>
      <c r="G41" s="80"/>
      <c r="H41" s="80"/>
      <c r="I41" s="80"/>
      <c r="J41" s="80"/>
    </row>
    <row r="42" spans="1:23" ht="17.100000000000001" customHeight="1" thickBot="1" x14ac:dyDescent="0.25">
      <c r="B42" s="33" t="s">
        <v>102</v>
      </c>
      <c r="C42" s="35">
        <f t="shared" si="1"/>
        <v>0</v>
      </c>
      <c r="D42" s="35">
        <f t="shared" si="2"/>
        <v>-0.5</v>
      </c>
      <c r="G42" s="80"/>
      <c r="H42" s="80"/>
      <c r="I42" s="80"/>
      <c r="J42" s="80"/>
    </row>
    <row r="43" spans="1:23" ht="17.100000000000001" customHeight="1" thickBot="1" x14ac:dyDescent="0.25">
      <c r="B43" s="33" t="s">
        <v>29</v>
      </c>
      <c r="C43" s="35">
        <f t="shared" si="1"/>
        <v>-0.31182795698924731</v>
      </c>
      <c r="D43" s="35">
        <f t="shared" si="2"/>
        <v>-0.11842105263157894</v>
      </c>
      <c r="G43" s="80"/>
      <c r="H43" s="80"/>
      <c r="I43" s="80"/>
      <c r="J43" s="80"/>
    </row>
    <row r="44" spans="1:23" ht="17.100000000000001" customHeight="1" thickBot="1" x14ac:dyDescent="0.25">
      <c r="B44" s="33" t="s">
        <v>11</v>
      </c>
      <c r="C44" s="35">
        <f t="shared" si="1"/>
        <v>0</v>
      </c>
      <c r="D44" s="35">
        <f t="shared" si="2"/>
        <v>-0.2</v>
      </c>
      <c r="G44" s="80"/>
      <c r="H44" s="80"/>
      <c r="I44" s="80"/>
      <c r="J44" s="80"/>
    </row>
    <row r="45" spans="1:23" ht="17.100000000000001" customHeight="1" thickBot="1" x14ac:dyDescent="0.25">
      <c r="B45" s="54" t="s">
        <v>16</v>
      </c>
      <c r="C45" s="56">
        <f t="shared" si="1"/>
        <v>-8.9743589743589744E-2</v>
      </c>
      <c r="D45" s="56">
        <f t="shared" si="2"/>
        <v>1.9581363943281565E-2</v>
      </c>
      <c r="G45" s="80"/>
      <c r="H45" s="80"/>
      <c r="I45" s="80"/>
      <c r="J45" s="80"/>
    </row>
    <row r="48" spans="1:23" x14ac:dyDescent="0.2">
      <c r="A48" s="76"/>
      <c r="B48" s="76"/>
      <c r="C48" s="76"/>
      <c r="D48" s="76"/>
      <c r="E48" s="76"/>
      <c r="F48" s="76"/>
      <c r="G48" s="76"/>
      <c r="H48" s="76"/>
      <c r="I48" s="76"/>
      <c r="J48" s="76"/>
      <c r="K48" s="76"/>
      <c r="L48" s="76"/>
      <c r="M48" s="76"/>
      <c r="N48" s="76"/>
      <c r="O48" s="76"/>
      <c r="P48" s="76"/>
      <c r="Q48" s="76"/>
      <c r="R48" s="76"/>
      <c r="S48" s="76"/>
      <c r="T48" s="76"/>
      <c r="U48" s="76"/>
      <c r="V48" s="76"/>
      <c r="W48" s="76"/>
    </row>
    <row r="49" spans="1:23" x14ac:dyDescent="0.2">
      <c r="A49" s="76"/>
      <c r="B49" s="76"/>
      <c r="C49" s="76"/>
      <c r="D49" s="76"/>
      <c r="E49" s="76"/>
      <c r="F49" s="76"/>
      <c r="G49" s="76"/>
      <c r="H49" s="76"/>
      <c r="I49" s="76"/>
      <c r="J49" s="76"/>
      <c r="K49" s="76"/>
      <c r="L49" s="76"/>
      <c r="M49" s="76"/>
      <c r="N49" s="76"/>
      <c r="O49" s="76"/>
      <c r="P49" s="76"/>
      <c r="Q49" s="76"/>
      <c r="R49" s="76"/>
      <c r="S49" s="76"/>
      <c r="T49" s="76"/>
      <c r="U49" s="76"/>
      <c r="V49" s="76"/>
      <c r="W49" s="76"/>
    </row>
    <row r="50" spans="1:23" x14ac:dyDescent="0.2">
      <c r="A50" s="76"/>
      <c r="B50" s="76"/>
      <c r="C50" s="76"/>
      <c r="D50" s="76"/>
      <c r="E50" s="76"/>
      <c r="F50" s="76"/>
      <c r="G50" s="76"/>
      <c r="H50" s="76"/>
      <c r="I50" s="76"/>
      <c r="J50" s="76"/>
      <c r="K50" s="76"/>
      <c r="L50" s="76"/>
      <c r="M50" s="76"/>
      <c r="N50" s="76"/>
      <c r="O50" s="76"/>
      <c r="P50" s="76"/>
      <c r="Q50" s="76"/>
      <c r="R50" s="76"/>
      <c r="S50" s="76"/>
      <c r="T50" s="76"/>
      <c r="U50" s="76"/>
      <c r="V50" s="76"/>
      <c r="W50" s="76"/>
    </row>
    <row r="51" spans="1:23" x14ac:dyDescent="0.2">
      <c r="A51" s="76"/>
      <c r="B51" s="76"/>
      <c r="C51" s="31" t="s">
        <v>111</v>
      </c>
      <c r="D51" s="31" t="s">
        <v>171</v>
      </c>
      <c r="E51" s="31" t="s">
        <v>172</v>
      </c>
      <c r="F51" s="52" t="s">
        <v>173</v>
      </c>
      <c r="G51" s="31" t="s">
        <v>174</v>
      </c>
      <c r="H51" s="31" t="s">
        <v>181</v>
      </c>
      <c r="I51" s="76"/>
      <c r="J51" s="76"/>
      <c r="K51" s="76"/>
      <c r="L51" s="76"/>
      <c r="M51" s="76"/>
      <c r="N51" s="76"/>
      <c r="O51" s="76"/>
      <c r="P51" s="76"/>
      <c r="Q51" s="76"/>
      <c r="R51" s="76"/>
      <c r="S51" s="76"/>
      <c r="T51" s="76">
        <v>2022</v>
      </c>
      <c r="U51" s="76"/>
      <c r="V51" s="76"/>
      <c r="W51" s="76"/>
    </row>
    <row r="52" spans="1:23" ht="15" thickBot="1" x14ac:dyDescent="0.25">
      <c r="A52" s="76"/>
      <c r="B52" s="77" t="s">
        <v>30</v>
      </c>
      <c r="C52" s="78">
        <v>1.9323816835672925</v>
      </c>
      <c r="D52" s="78">
        <v>1.4116800323066447</v>
      </c>
      <c r="E52" s="78">
        <v>1.3075397020545152</v>
      </c>
      <c r="F52" s="78">
        <v>1.3769665888892682</v>
      </c>
      <c r="G52" s="78">
        <f>+G6/$T52*100000</f>
        <v>1.6047324599278676</v>
      </c>
      <c r="H52" s="78">
        <f>+H6/$T52*100000</f>
        <v>1.5123737571982063</v>
      </c>
      <c r="I52" s="76"/>
      <c r="J52" s="76"/>
      <c r="K52" s="76"/>
      <c r="L52" s="76"/>
      <c r="M52" s="76"/>
      <c r="N52" s="76"/>
      <c r="O52" s="76"/>
      <c r="P52" s="76"/>
      <c r="Q52" s="76"/>
      <c r="R52" s="76">
        <v>8635689</v>
      </c>
      <c r="S52" s="76">
        <v>8642185</v>
      </c>
      <c r="T52" s="76">
        <v>8661880</v>
      </c>
      <c r="U52" s="76"/>
      <c r="V52" s="76"/>
      <c r="W52" s="76"/>
    </row>
    <row r="53" spans="1:23" ht="15" thickBot="1" x14ac:dyDescent="0.25">
      <c r="A53" s="76"/>
      <c r="B53" s="77" t="s">
        <v>31</v>
      </c>
      <c r="C53" s="78">
        <v>3.3175973658276914</v>
      </c>
      <c r="D53" s="78">
        <v>2.111198323708531</v>
      </c>
      <c r="E53" s="78">
        <v>1.4325988625165031</v>
      </c>
      <c r="F53" s="78">
        <v>2.5635979645032165</v>
      </c>
      <c r="G53" s="78">
        <f t="shared" ref="G53:H69" si="3">+G7/$T53*100000</f>
        <v>1.9617577953464087</v>
      </c>
      <c r="H53" s="78">
        <f t="shared" si="3"/>
        <v>2.6408278014278581</v>
      </c>
      <c r="I53" s="76"/>
      <c r="J53" s="76"/>
      <c r="K53" s="76"/>
      <c r="L53" s="76"/>
      <c r="M53" s="76"/>
      <c r="N53" s="76"/>
      <c r="O53" s="76"/>
      <c r="P53" s="76"/>
      <c r="Q53" s="76"/>
      <c r="R53" s="76">
        <v>1329391</v>
      </c>
      <c r="S53" s="76">
        <v>1326261</v>
      </c>
      <c r="T53" s="76">
        <v>1325342</v>
      </c>
      <c r="U53" s="76"/>
      <c r="V53" s="76"/>
      <c r="W53" s="76"/>
    </row>
    <row r="54" spans="1:23" ht="15" thickBot="1" x14ac:dyDescent="0.25">
      <c r="A54" s="76"/>
      <c r="B54" s="77" t="s">
        <v>99</v>
      </c>
      <c r="C54" s="78">
        <v>2.3720290336353718</v>
      </c>
      <c r="D54" s="78">
        <v>2.273194490567231</v>
      </c>
      <c r="E54" s="78">
        <v>1.2848490598858264</v>
      </c>
      <c r="F54" s="78">
        <v>2.0755254044309503</v>
      </c>
      <c r="G54" s="78">
        <f t="shared" si="3"/>
        <v>1.9910423006891993</v>
      </c>
      <c r="H54" s="78">
        <f t="shared" si="3"/>
        <v>2.289698645792579</v>
      </c>
      <c r="I54" s="76"/>
      <c r="J54" s="76"/>
      <c r="K54" s="76"/>
      <c r="L54" s="76"/>
      <c r="M54" s="76"/>
      <c r="N54" s="76"/>
      <c r="O54" s="76"/>
      <c r="P54" s="76"/>
      <c r="Q54" s="76"/>
      <c r="R54" s="76">
        <v>1018784</v>
      </c>
      <c r="S54" s="76">
        <v>1011792</v>
      </c>
      <c r="T54" s="76">
        <v>1004499</v>
      </c>
      <c r="U54" s="76"/>
      <c r="V54" s="76"/>
      <c r="W54" s="76"/>
    </row>
    <row r="55" spans="1:23" ht="15" thickBot="1" x14ac:dyDescent="0.25">
      <c r="A55" s="76"/>
      <c r="B55" s="77" t="s">
        <v>26</v>
      </c>
      <c r="C55" s="78">
        <v>4.6035491659050916</v>
      </c>
      <c r="D55" s="78">
        <v>3.0690327772700607</v>
      </c>
      <c r="E55" s="78">
        <v>2.0460218515133741</v>
      </c>
      <c r="F55" s="78">
        <v>2.3870254934322701</v>
      </c>
      <c r="G55" s="78">
        <f t="shared" si="3"/>
        <v>2.4654538900611604</v>
      </c>
      <c r="H55" s="78">
        <f t="shared" si="3"/>
        <v>2.4654538900611604</v>
      </c>
      <c r="I55" s="76"/>
      <c r="J55" s="76"/>
      <c r="K55" s="76"/>
      <c r="L55" s="76"/>
      <c r="M55" s="76"/>
      <c r="N55" s="76"/>
      <c r="O55" s="76"/>
      <c r="P55" s="76"/>
      <c r="Q55" s="76"/>
      <c r="R55" s="76">
        <v>1171543</v>
      </c>
      <c r="S55" s="76">
        <v>1173008</v>
      </c>
      <c r="T55" s="76">
        <v>1176254</v>
      </c>
      <c r="U55" s="76"/>
      <c r="V55" s="76"/>
      <c r="W55" s="76"/>
    </row>
    <row r="56" spans="1:23" ht="15" thickBot="1" x14ac:dyDescent="0.25">
      <c r="A56" s="76"/>
      <c r="B56" s="77" t="s">
        <v>8</v>
      </c>
      <c r="C56" s="78">
        <v>1.150512852609179</v>
      </c>
      <c r="D56" s="78">
        <v>1.7487795359659521</v>
      </c>
      <c r="E56" s="78">
        <v>1.150512852609179</v>
      </c>
      <c r="F56" s="78">
        <v>1.2425538808179133</v>
      </c>
      <c r="G56" s="78">
        <f t="shared" si="3"/>
        <v>1.4703098494218925</v>
      </c>
      <c r="H56" s="78">
        <f t="shared" si="3"/>
        <v>2.2054647741328388</v>
      </c>
      <c r="I56" s="76"/>
      <c r="J56" s="76"/>
      <c r="K56" s="76"/>
      <c r="L56" s="76"/>
      <c r="M56" s="76"/>
      <c r="N56" s="76"/>
      <c r="O56" s="76"/>
      <c r="P56" s="76"/>
      <c r="Q56" s="76"/>
      <c r="R56" s="76">
        <v>2175952</v>
      </c>
      <c r="S56" s="76">
        <v>2172944</v>
      </c>
      <c r="T56" s="76">
        <v>2176412</v>
      </c>
      <c r="U56" s="76"/>
      <c r="V56" s="76"/>
      <c r="W56" s="76"/>
    </row>
    <row r="57" spans="1:23" ht="15" thickBot="1" x14ac:dyDescent="0.25">
      <c r="A57" s="76"/>
      <c r="B57" s="77" t="s">
        <v>9</v>
      </c>
      <c r="C57" s="78">
        <v>2.0530121966032913</v>
      </c>
      <c r="D57" s="78">
        <v>1.1975904480185866</v>
      </c>
      <c r="E57" s="78">
        <v>1.3686747977355276</v>
      </c>
      <c r="F57" s="78">
        <v>1.8819278468863505</v>
      </c>
      <c r="G57" s="78">
        <f t="shared" si="3"/>
        <v>3.5883818448383695</v>
      </c>
      <c r="H57" s="78">
        <f t="shared" si="3"/>
        <v>2.3922545632255794</v>
      </c>
      <c r="I57" s="76"/>
      <c r="J57" s="76"/>
      <c r="K57" s="76"/>
      <c r="L57" s="76"/>
      <c r="M57" s="76"/>
      <c r="N57" s="76"/>
      <c r="O57" s="76"/>
      <c r="P57" s="76"/>
      <c r="Q57" s="76"/>
      <c r="R57" s="76">
        <v>582905</v>
      </c>
      <c r="S57" s="76">
        <v>584507</v>
      </c>
      <c r="T57" s="76">
        <v>585222</v>
      </c>
      <c r="U57" s="76"/>
      <c r="V57" s="76"/>
      <c r="W57" s="76"/>
    </row>
    <row r="58" spans="1:23" ht="15" thickBot="1" x14ac:dyDescent="0.25">
      <c r="A58" s="76"/>
      <c r="B58" s="77" t="s">
        <v>179</v>
      </c>
      <c r="C58" s="78">
        <v>2.2239575618543443</v>
      </c>
      <c r="D58" s="78">
        <v>1.5945356103861335</v>
      </c>
      <c r="E58" s="78">
        <v>1.5525741469549195</v>
      </c>
      <c r="F58" s="78">
        <v>1.007075122349137</v>
      </c>
      <c r="G58" s="78">
        <f t="shared" si="3"/>
        <v>1.0126308825415686</v>
      </c>
      <c r="H58" s="78">
        <f t="shared" si="3"/>
        <v>1.6455251841300487</v>
      </c>
      <c r="I58" s="76"/>
      <c r="J58" s="76"/>
      <c r="K58" s="76"/>
      <c r="L58" s="76"/>
      <c r="M58" s="76"/>
      <c r="N58" s="76"/>
      <c r="O58" s="76"/>
      <c r="P58" s="76"/>
      <c r="Q58" s="76"/>
      <c r="R58" s="76">
        <v>2394918</v>
      </c>
      <c r="S58" s="76">
        <v>2383139</v>
      </c>
      <c r="T58" s="76">
        <v>2370064</v>
      </c>
      <c r="U58" s="76"/>
      <c r="V58" s="76"/>
      <c r="W58" s="76"/>
    </row>
    <row r="59" spans="1:23" ht="15" thickBot="1" x14ac:dyDescent="0.25">
      <c r="A59" s="76"/>
      <c r="B59" s="77" t="s">
        <v>28</v>
      </c>
      <c r="C59" s="78">
        <v>1.9028455835929823</v>
      </c>
      <c r="D59" s="78">
        <v>1.5125182843944218</v>
      </c>
      <c r="E59" s="78">
        <v>1.756472846393522</v>
      </c>
      <c r="F59" s="78">
        <v>1.756472846393522</v>
      </c>
      <c r="G59" s="78">
        <f t="shared" si="3"/>
        <v>1.8029493327381976</v>
      </c>
      <c r="H59" s="78">
        <f t="shared" si="3"/>
        <v>1.8029493327381976</v>
      </c>
      <c r="I59" s="76"/>
      <c r="J59" s="76"/>
      <c r="K59" s="76"/>
      <c r="L59" s="76"/>
      <c r="M59" s="76"/>
      <c r="N59" s="76"/>
      <c r="O59" s="76"/>
      <c r="P59" s="76"/>
      <c r="Q59" s="76"/>
      <c r="R59" s="76">
        <v>2045221</v>
      </c>
      <c r="S59" s="76">
        <v>2049562</v>
      </c>
      <c r="T59" s="76">
        <v>2052193</v>
      </c>
      <c r="U59" s="76"/>
      <c r="V59" s="76"/>
      <c r="W59" s="76"/>
    </row>
    <row r="60" spans="1:23" ht="15" thickBot="1" x14ac:dyDescent="0.25">
      <c r="A60" s="76"/>
      <c r="B60" s="77" t="s">
        <v>18</v>
      </c>
      <c r="C60" s="78">
        <v>5.5001943745506132</v>
      </c>
      <c r="D60" s="78">
        <v>4.5469990965254485</v>
      </c>
      <c r="E60" s="78">
        <v>2.9883960067815978</v>
      </c>
      <c r="F60" s="78">
        <v>4.289378751113242</v>
      </c>
      <c r="G60" s="78">
        <f t="shared" si="3"/>
        <v>4.5738942161051952</v>
      </c>
      <c r="H60" s="78">
        <f t="shared" si="3"/>
        <v>5.0621188796220418</v>
      </c>
      <c r="I60" s="76"/>
      <c r="J60" s="76"/>
      <c r="K60" s="76"/>
      <c r="L60" s="76"/>
      <c r="M60" s="76"/>
      <c r="N60" s="76"/>
      <c r="O60" s="76"/>
      <c r="P60" s="76"/>
      <c r="Q60" s="76"/>
      <c r="R60" s="76">
        <v>7780479</v>
      </c>
      <c r="S60" s="76">
        <v>7763362</v>
      </c>
      <c r="T60" s="76">
        <v>7783302</v>
      </c>
      <c r="U60" s="76"/>
      <c r="V60" s="76"/>
      <c r="W60" s="76"/>
    </row>
    <row r="61" spans="1:23" ht="15" thickBot="1" x14ac:dyDescent="0.25">
      <c r="A61" s="76"/>
      <c r="B61" s="77" t="s">
        <v>180</v>
      </c>
      <c r="C61" s="78">
        <v>4.9623003563761996</v>
      </c>
      <c r="D61" s="78">
        <v>4.4087369700075403</v>
      </c>
      <c r="E61" s="78">
        <v>3.4597711648041236</v>
      </c>
      <c r="F61" s="78">
        <v>3.9144839464640939</v>
      </c>
      <c r="G61" s="78">
        <f t="shared" si="3"/>
        <v>4.4982762173386348</v>
      </c>
      <c r="H61" s="78">
        <f t="shared" si="3"/>
        <v>5.2054288104573727</v>
      </c>
      <c r="I61" s="76"/>
      <c r="J61" s="76"/>
      <c r="K61" s="76"/>
      <c r="L61" s="76"/>
      <c r="M61" s="76"/>
      <c r="N61" s="76"/>
      <c r="O61" s="76"/>
      <c r="P61" s="76"/>
      <c r="Q61" s="76"/>
      <c r="R61" s="76">
        <v>5057353</v>
      </c>
      <c r="S61" s="76">
        <v>5058138</v>
      </c>
      <c r="T61" s="76">
        <v>5090839</v>
      </c>
      <c r="U61" s="76"/>
      <c r="V61" s="76"/>
      <c r="W61" s="76"/>
    </row>
    <row r="62" spans="1:23" ht="15" thickBot="1" x14ac:dyDescent="0.25">
      <c r="A62" s="76"/>
      <c r="B62" s="77" t="s">
        <v>15</v>
      </c>
      <c r="C62" s="78">
        <v>0.94384054380316773</v>
      </c>
      <c r="D62" s="78">
        <v>1.698912978845702</v>
      </c>
      <c r="E62" s="78">
        <v>1.3213767613244347</v>
      </c>
      <c r="F62" s="78">
        <v>1.6045289244653853</v>
      </c>
      <c r="G62" s="78">
        <f t="shared" si="3"/>
        <v>1.0434007275348709</v>
      </c>
      <c r="H62" s="78">
        <f t="shared" si="3"/>
        <v>1.8970922318815835</v>
      </c>
      <c r="I62" s="76"/>
      <c r="J62" s="76"/>
      <c r="K62" s="76"/>
      <c r="L62" s="76"/>
      <c r="M62" s="76"/>
      <c r="N62" s="76"/>
      <c r="O62" s="76"/>
      <c r="P62" s="76"/>
      <c r="Q62" s="76"/>
      <c r="R62" s="76">
        <v>1063987</v>
      </c>
      <c r="S62" s="76">
        <v>1059501</v>
      </c>
      <c r="T62" s="76">
        <v>1054245</v>
      </c>
      <c r="U62" s="76"/>
      <c r="V62" s="76"/>
      <c r="W62" s="76"/>
    </row>
    <row r="63" spans="1:23" ht="15" thickBot="1" x14ac:dyDescent="0.25">
      <c r="A63" s="76"/>
      <c r="B63" s="77" t="s">
        <v>10</v>
      </c>
      <c r="C63" s="78">
        <v>2.8564592147704908</v>
      </c>
      <c r="D63" s="78">
        <v>1.9290373917930588</v>
      </c>
      <c r="E63" s="78">
        <v>1.4467780438447941</v>
      </c>
      <c r="F63" s="78">
        <v>1.187099933411113</v>
      </c>
      <c r="G63" s="78">
        <f t="shared" si="3"/>
        <v>2.0080679708696274</v>
      </c>
      <c r="H63" s="78">
        <f t="shared" si="3"/>
        <v>2.6774239611595032</v>
      </c>
      <c r="I63" s="76"/>
      <c r="J63" s="76"/>
      <c r="K63" s="76"/>
      <c r="L63" s="76"/>
      <c r="M63" s="76"/>
      <c r="N63" s="76"/>
      <c r="O63" s="76"/>
      <c r="P63" s="76"/>
      <c r="Q63" s="76"/>
      <c r="R63" s="76">
        <v>2701819</v>
      </c>
      <c r="S63" s="76">
        <v>2695645</v>
      </c>
      <c r="T63" s="76">
        <v>2689152</v>
      </c>
      <c r="U63" s="76"/>
      <c r="V63" s="76"/>
      <c r="W63" s="76"/>
    </row>
    <row r="64" spans="1:23" ht="15" thickBot="1" x14ac:dyDescent="0.25">
      <c r="A64" s="76"/>
      <c r="B64" s="77" t="s">
        <v>100</v>
      </c>
      <c r="C64" s="78">
        <v>3.5548967146977648</v>
      </c>
      <c r="D64" s="78">
        <v>6.0137002756970528</v>
      </c>
      <c r="E64" s="78">
        <v>3.8215139683000969</v>
      </c>
      <c r="F64" s="78">
        <v>4.2214398487035956</v>
      </c>
      <c r="G64" s="78">
        <f t="shared" si="3"/>
        <v>5.070831509613229</v>
      </c>
      <c r="H64" s="78">
        <f t="shared" si="3"/>
        <v>4.4332708227320339</v>
      </c>
      <c r="I64" s="76"/>
      <c r="J64" s="76"/>
      <c r="K64" s="76"/>
      <c r="L64" s="76"/>
      <c r="M64" s="76"/>
      <c r="N64" s="76"/>
      <c r="O64" s="76"/>
      <c r="P64" s="76"/>
      <c r="Q64" s="76"/>
      <c r="R64" s="76">
        <v>6779888</v>
      </c>
      <c r="S64" s="76">
        <v>6751251</v>
      </c>
      <c r="T64" s="76">
        <v>6744456</v>
      </c>
      <c r="U64" s="76"/>
      <c r="V64" s="76"/>
      <c r="W64" s="76"/>
    </row>
    <row r="65" spans="1:23" ht="15" thickBot="1" x14ac:dyDescent="0.25">
      <c r="A65" s="76"/>
      <c r="B65" s="77" t="s">
        <v>101</v>
      </c>
      <c r="C65" s="78">
        <v>2.1073622015612918</v>
      </c>
      <c r="D65" s="78">
        <v>1.251246307177017</v>
      </c>
      <c r="E65" s="78">
        <v>1.1195361695794364</v>
      </c>
      <c r="F65" s="78">
        <v>2.6342027519516149</v>
      </c>
      <c r="G65" s="78">
        <f t="shared" si="3"/>
        <v>1.5671535072569003</v>
      </c>
      <c r="H65" s="78">
        <f t="shared" si="3"/>
        <v>1.9589418840711255</v>
      </c>
      <c r="I65" s="76"/>
      <c r="J65" s="76"/>
      <c r="K65" s="76"/>
      <c r="L65" s="76"/>
      <c r="M65" s="76"/>
      <c r="N65" s="76"/>
      <c r="O65" s="76"/>
      <c r="P65" s="76"/>
      <c r="Q65" s="76"/>
      <c r="R65" s="76">
        <v>1511251</v>
      </c>
      <c r="S65" s="76">
        <v>1518486</v>
      </c>
      <c r="T65" s="76">
        <v>1531439</v>
      </c>
      <c r="U65" s="76"/>
      <c r="V65" s="76"/>
      <c r="W65" s="76"/>
    </row>
    <row r="66" spans="1:23" ht="15" thickBot="1" x14ac:dyDescent="0.25">
      <c r="A66" s="76"/>
      <c r="B66" s="77" t="s">
        <v>102</v>
      </c>
      <c r="C66" s="78">
        <v>1.058141872639021</v>
      </c>
      <c r="D66" s="78">
        <v>0.90697874797630362</v>
      </c>
      <c r="E66" s="78">
        <v>0.60465249865086912</v>
      </c>
      <c r="F66" s="78">
        <v>1.2093049973017382</v>
      </c>
      <c r="G66" s="78">
        <f t="shared" si="3"/>
        <v>1.0548332459328644</v>
      </c>
      <c r="H66" s="78">
        <f t="shared" si="3"/>
        <v>0.45207139111408473</v>
      </c>
      <c r="I66" s="76"/>
      <c r="J66" s="76"/>
      <c r="K66" s="76"/>
      <c r="L66" s="76"/>
      <c r="M66" s="76"/>
      <c r="N66" s="76"/>
      <c r="O66" s="76"/>
      <c r="P66" s="76"/>
      <c r="Q66" s="76"/>
      <c r="R66" s="76">
        <v>661197</v>
      </c>
      <c r="S66" s="76">
        <v>661537</v>
      </c>
      <c r="T66" s="76">
        <v>663612</v>
      </c>
      <c r="U66" s="76"/>
      <c r="V66" s="76"/>
      <c r="W66" s="76"/>
    </row>
    <row r="67" spans="1:23" ht="15" thickBot="1" x14ac:dyDescent="0.25">
      <c r="A67" s="76"/>
      <c r="B67" s="77" t="s">
        <v>29</v>
      </c>
      <c r="C67" s="78">
        <v>4.200555286308493</v>
      </c>
      <c r="D67" s="78">
        <v>3.4327118468757583</v>
      </c>
      <c r="E67" s="78">
        <v>2.1680285348688999</v>
      </c>
      <c r="F67" s="78">
        <v>2.3486975794413083</v>
      </c>
      <c r="G67" s="78">
        <f t="shared" si="3"/>
        <v>2.8995999911199752</v>
      </c>
      <c r="H67" s="78">
        <f t="shared" si="3"/>
        <v>3.0355187407037239</v>
      </c>
      <c r="I67" s="76"/>
      <c r="J67" s="76"/>
      <c r="K67" s="76"/>
      <c r="L67" s="76"/>
      <c r="M67" s="76"/>
      <c r="N67" s="76"/>
      <c r="O67" s="76"/>
      <c r="P67" s="76"/>
      <c r="Q67" s="76"/>
      <c r="R67" s="76">
        <v>2220504</v>
      </c>
      <c r="S67" s="76">
        <v>2213993</v>
      </c>
      <c r="T67" s="76">
        <v>2207201</v>
      </c>
      <c r="U67" s="76"/>
      <c r="V67" s="76"/>
      <c r="W67" s="76"/>
    </row>
    <row r="68" spans="1:23" ht="15" thickBot="1" x14ac:dyDescent="0.25">
      <c r="A68" s="76"/>
      <c r="B68" s="77" t="s">
        <v>11</v>
      </c>
      <c r="C68" s="78">
        <v>1.5634967291648425</v>
      </c>
      <c r="D68" s="78">
        <v>1.5634967291648425</v>
      </c>
      <c r="E68" s="78">
        <v>1.5634967291648425</v>
      </c>
      <c r="F68" s="78">
        <v>0.31269934583296854</v>
      </c>
      <c r="G68" s="78">
        <f t="shared" si="3"/>
        <v>1.5650187019734885</v>
      </c>
      <c r="H68" s="78">
        <f t="shared" si="3"/>
        <v>1.252014961578791</v>
      </c>
      <c r="I68" s="76"/>
      <c r="J68" s="76"/>
      <c r="K68" s="76"/>
      <c r="L68" s="76"/>
      <c r="M68" s="76"/>
      <c r="N68" s="76"/>
      <c r="O68" s="76"/>
      <c r="P68" s="76"/>
      <c r="Q68" s="76"/>
      <c r="R68" s="76">
        <v>319914</v>
      </c>
      <c r="S68" s="76">
        <v>319796</v>
      </c>
      <c r="T68" s="76">
        <v>319485</v>
      </c>
      <c r="U68" s="76"/>
      <c r="V68" s="76"/>
      <c r="W68" s="76"/>
    </row>
    <row r="69" spans="1:23" ht="15" thickBot="1" x14ac:dyDescent="0.25">
      <c r="A69" s="76"/>
      <c r="B69" s="54" t="s">
        <v>16</v>
      </c>
      <c r="C69" s="79">
        <v>3.2921736359063196</v>
      </c>
      <c r="D69" s="79">
        <v>3.1254545863956795</v>
      </c>
      <c r="E69" s="79">
        <v>2.2517623522513097</v>
      </c>
      <c r="F69" s="79">
        <v>2.671725527600898</v>
      </c>
      <c r="G69" s="79">
        <f t="shared" si="3"/>
        <v>2.9935324730918849</v>
      </c>
      <c r="H69" s="79">
        <f t="shared" si="3"/>
        <v>3.1832634044850323</v>
      </c>
      <c r="I69" s="76"/>
      <c r="J69" s="76"/>
      <c r="K69" s="76"/>
      <c r="L69" s="76"/>
      <c r="M69" s="76"/>
      <c r="N69" s="76"/>
      <c r="O69" s="76"/>
      <c r="P69" s="76"/>
      <c r="Q69" s="76"/>
      <c r="R69" s="76">
        <v>47450795</v>
      </c>
      <c r="S69" s="76">
        <v>47385107</v>
      </c>
      <c r="T69" s="76">
        <v>47435597</v>
      </c>
      <c r="U69" s="76"/>
      <c r="V69" s="76"/>
      <c r="W69" s="76"/>
    </row>
    <row r="70" spans="1:23" ht="13.5" thickBot="1" x14ac:dyDescent="0.25">
      <c r="A70" s="76"/>
      <c r="B70" s="76"/>
      <c r="C70" s="78"/>
      <c r="D70" s="78"/>
      <c r="E70" s="78"/>
      <c r="F70" s="78"/>
      <c r="G70" s="78"/>
      <c r="H70" s="76"/>
      <c r="I70" s="76"/>
      <c r="J70" s="76"/>
      <c r="K70" s="76"/>
      <c r="L70" s="76"/>
      <c r="M70" s="76"/>
      <c r="N70" s="76"/>
      <c r="O70" s="76"/>
      <c r="P70" s="76"/>
      <c r="Q70" s="76"/>
      <c r="R70" s="76"/>
      <c r="S70" s="76"/>
      <c r="T70" s="76"/>
      <c r="U70" s="76"/>
      <c r="V70" s="76"/>
      <c r="W70" s="76"/>
    </row>
    <row r="71" spans="1:23" ht="13.5" thickBot="1" x14ac:dyDescent="0.25">
      <c r="A71" s="76"/>
      <c r="B71" s="76"/>
      <c r="C71" s="78"/>
      <c r="D71" s="78"/>
      <c r="E71" s="78"/>
      <c r="F71" s="78"/>
      <c r="G71" s="78"/>
      <c r="H71" s="76"/>
      <c r="I71" s="76"/>
      <c r="J71" s="76"/>
      <c r="K71" s="76"/>
      <c r="L71" s="76"/>
      <c r="M71" s="76"/>
      <c r="N71" s="76"/>
      <c r="O71" s="76"/>
      <c r="P71" s="76"/>
      <c r="Q71" s="76"/>
      <c r="R71" s="76"/>
      <c r="S71" s="76"/>
      <c r="T71" s="76"/>
      <c r="U71" s="76"/>
      <c r="V71" s="76"/>
      <c r="W71" s="76"/>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1"/>
  <dimension ref="B2:N45"/>
  <sheetViews>
    <sheetView zoomScaleNormal="100" workbookViewId="0">
      <selection activeCell="L23" sqref="L23"/>
    </sheetView>
  </sheetViews>
  <sheetFormatPr baseColWidth="10" defaultRowHeight="12.75" x14ac:dyDescent="0.2"/>
  <cols>
    <col min="1" max="1" width="8.7109375" style="7" customWidth="1"/>
    <col min="2" max="2" width="33.85546875" style="7" customWidth="1"/>
    <col min="3" max="59" width="12.28515625" style="7" customWidth="1"/>
    <col min="60" max="16384" width="11.42578125" style="7"/>
  </cols>
  <sheetData>
    <row r="2" spans="2:14" ht="40.5" customHeight="1" x14ac:dyDescent="0.25">
      <c r="B2" s="24"/>
      <c r="C2" s="26"/>
      <c r="N2" s="16"/>
    </row>
    <row r="3" spans="2:14" s="25" customFormat="1" ht="28.5" customHeight="1" x14ac:dyDescent="0.2">
      <c r="B3" s="44"/>
      <c r="C3" s="43"/>
    </row>
    <row r="5" spans="2:14" ht="39" customHeight="1" x14ac:dyDescent="0.2">
      <c r="C5" s="31" t="s">
        <v>111</v>
      </c>
      <c r="D5" s="74" t="s">
        <v>171</v>
      </c>
      <c r="E5" s="74" t="s">
        <v>172</v>
      </c>
      <c r="F5" s="74" t="s">
        <v>173</v>
      </c>
      <c r="G5" s="31" t="s">
        <v>174</v>
      </c>
      <c r="H5" s="31" t="s">
        <v>181</v>
      </c>
    </row>
    <row r="6" spans="2:14" ht="17.100000000000001" customHeight="1" thickBot="1" x14ac:dyDescent="0.25">
      <c r="B6" s="33" t="s">
        <v>30</v>
      </c>
      <c r="C6" s="34">
        <v>116</v>
      </c>
      <c r="D6" s="58">
        <v>126</v>
      </c>
      <c r="E6" s="58">
        <v>122</v>
      </c>
      <c r="F6" s="58">
        <v>168</v>
      </c>
      <c r="G6" s="34">
        <v>185</v>
      </c>
      <c r="H6" s="34">
        <v>153</v>
      </c>
    </row>
    <row r="7" spans="2:14" ht="17.100000000000001" customHeight="1" thickBot="1" x14ac:dyDescent="0.25">
      <c r="B7" s="33" t="s">
        <v>31</v>
      </c>
      <c r="C7" s="34">
        <v>21</v>
      </c>
      <c r="D7" s="58">
        <v>15</v>
      </c>
      <c r="E7" s="58">
        <v>21</v>
      </c>
      <c r="F7" s="58">
        <v>12</v>
      </c>
      <c r="G7" s="34">
        <v>36</v>
      </c>
      <c r="H7" s="34">
        <v>20</v>
      </c>
    </row>
    <row r="8" spans="2:14" ht="17.100000000000001" customHeight="1" thickBot="1" x14ac:dyDescent="0.25">
      <c r="B8" s="33" t="s">
        <v>99</v>
      </c>
      <c r="C8" s="34">
        <v>14</v>
      </c>
      <c r="D8" s="58">
        <v>31</v>
      </c>
      <c r="E8" s="58">
        <v>9</v>
      </c>
      <c r="F8" s="58">
        <v>11</v>
      </c>
      <c r="G8" s="34">
        <v>18</v>
      </c>
      <c r="H8" s="34">
        <v>15</v>
      </c>
    </row>
    <row r="9" spans="2:14" ht="17.100000000000001" customHeight="1" thickBot="1" x14ac:dyDescent="0.25">
      <c r="B9" s="33" t="s">
        <v>26</v>
      </c>
      <c r="C9" s="34">
        <v>52</v>
      </c>
      <c r="D9" s="58">
        <v>36</v>
      </c>
      <c r="E9" s="58">
        <v>39</v>
      </c>
      <c r="F9" s="58">
        <v>37</v>
      </c>
      <c r="G9" s="34">
        <v>50</v>
      </c>
      <c r="H9" s="34">
        <v>42</v>
      </c>
    </row>
    <row r="10" spans="2:14" ht="17.100000000000001" customHeight="1" thickBot="1" x14ac:dyDescent="0.25">
      <c r="B10" s="33" t="s">
        <v>8</v>
      </c>
      <c r="C10" s="34">
        <v>33</v>
      </c>
      <c r="D10" s="58">
        <v>18</v>
      </c>
      <c r="E10" s="58">
        <v>22</v>
      </c>
      <c r="F10" s="58">
        <v>25</v>
      </c>
      <c r="G10" s="34">
        <v>23</v>
      </c>
      <c r="H10" s="34">
        <v>51</v>
      </c>
    </row>
    <row r="11" spans="2:14" ht="17.100000000000001" customHeight="1" thickBot="1" x14ac:dyDescent="0.25">
      <c r="B11" s="33" t="s">
        <v>9</v>
      </c>
      <c r="C11" s="34">
        <v>6</v>
      </c>
      <c r="D11" s="58">
        <v>4</v>
      </c>
      <c r="E11" s="58">
        <v>3</v>
      </c>
      <c r="F11" s="58">
        <v>6</v>
      </c>
      <c r="G11" s="34">
        <v>8</v>
      </c>
      <c r="H11" s="34">
        <v>4</v>
      </c>
    </row>
    <row r="12" spans="2:14" ht="17.100000000000001" customHeight="1" thickBot="1" x14ac:dyDescent="0.25">
      <c r="B12" s="33" t="s">
        <v>32</v>
      </c>
      <c r="C12" s="34">
        <v>49</v>
      </c>
      <c r="D12" s="58">
        <v>44</v>
      </c>
      <c r="E12" s="58">
        <v>33</v>
      </c>
      <c r="F12" s="58">
        <v>29</v>
      </c>
      <c r="G12" s="34">
        <v>35</v>
      </c>
      <c r="H12" s="34">
        <v>40</v>
      </c>
    </row>
    <row r="13" spans="2:14" ht="17.100000000000001" customHeight="1" thickBot="1" x14ac:dyDescent="0.25">
      <c r="B13" s="33" t="s">
        <v>28</v>
      </c>
      <c r="C13" s="34">
        <v>37</v>
      </c>
      <c r="D13" s="58">
        <v>27</v>
      </c>
      <c r="E13" s="58">
        <v>19</v>
      </c>
      <c r="F13" s="58">
        <v>35</v>
      </c>
      <c r="G13" s="34">
        <v>19</v>
      </c>
      <c r="H13" s="34">
        <v>26</v>
      </c>
    </row>
    <row r="14" spans="2:14" ht="17.100000000000001" customHeight="1" thickBot="1" x14ac:dyDescent="0.25">
      <c r="B14" s="33" t="s">
        <v>18</v>
      </c>
      <c r="C14" s="34">
        <v>651</v>
      </c>
      <c r="D14" s="58">
        <v>544</v>
      </c>
      <c r="E14" s="58">
        <v>430</v>
      </c>
      <c r="F14" s="58">
        <v>558</v>
      </c>
      <c r="G14" s="34">
        <v>594</v>
      </c>
      <c r="H14" s="34">
        <v>621</v>
      </c>
    </row>
    <row r="15" spans="2:14" ht="17.100000000000001" customHeight="1" thickBot="1" x14ac:dyDescent="0.25">
      <c r="B15" s="33" t="s">
        <v>27</v>
      </c>
      <c r="C15" s="34">
        <v>127</v>
      </c>
      <c r="D15" s="58">
        <v>141</v>
      </c>
      <c r="E15" s="58">
        <v>91</v>
      </c>
      <c r="F15" s="58">
        <v>150</v>
      </c>
      <c r="G15" s="34">
        <v>164</v>
      </c>
      <c r="H15" s="34">
        <v>119</v>
      </c>
    </row>
    <row r="16" spans="2:14" ht="17.100000000000001" customHeight="1" thickBot="1" x14ac:dyDescent="0.25">
      <c r="B16" s="33" t="s">
        <v>15</v>
      </c>
      <c r="C16" s="34">
        <v>16</v>
      </c>
      <c r="D16" s="58">
        <v>14</v>
      </c>
      <c r="E16" s="58">
        <v>5</v>
      </c>
      <c r="F16" s="58">
        <v>14</v>
      </c>
      <c r="G16" s="34">
        <v>16</v>
      </c>
      <c r="H16" s="34">
        <v>10</v>
      </c>
    </row>
    <row r="17" spans="2:8" ht="17.100000000000001" customHeight="1" thickBot="1" x14ac:dyDescent="0.25">
      <c r="B17" s="33" t="s">
        <v>10</v>
      </c>
      <c r="C17" s="34">
        <v>79</v>
      </c>
      <c r="D17" s="58">
        <v>73</v>
      </c>
      <c r="E17" s="58">
        <v>50</v>
      </c>
      <c r="F17" s="58">
        <v>61</v>
      </c>
      <c r="G17" s="34">
        <v>58</v>
      </c>
      <c r="H17" s="34">
        <v>93</v>
      </c>
    </row>
    <row r="18" spans="2:8" ht="17.100000000000001" customHeight="1" thickBot="1" x14ac:dyDescent="0.25">
      <c r="B18" s="33" t="s">
        <v>100</v>
      </c>
      <c r="C18" s="34">
        <v>197</v>
      </c>
      <c r="D18" s="58">
        <v>182</v>
      </c>
      <c r="E18" s="58">
        <v>139</v>
      </c>
      <c r="F18" s="58">
        <v>205</v>
      </c>
      <c r="G18" s="34">
        <v>196</v>
      </c>
      <c r="H18" s="34">
        <v>187</v>
      </c>
    </row>
    <row r="19" spans="2:8" ht="17.100000000000001" customHeight="1" thickBot="1" x14ac:dyDescent="0.25">
      <c r="B19" s="33" t="s">
        <v>101</v>
      </c>
      <c r="C19" s="34">
        <v>27</v>
      </c>
      <c r="D19" s="58">
        <v>28</v>
      </c>
      <c r="E19" s="58">
        <v>23</v>
      </c>
      <c r="F19" s="58">
        <v>16</v>
      </c>
      <c r="G19" s="34">
        <v>25</v>
      </c>
      <c r="H19" s="34">
        <v>40</v>
      </c>
    </row>
    <row r="20" spans="2:8" ht="17.100000000000001" customHeight="1" thickBot="1" x14ac:dyDescent="0.25">
      <c r="B20" s="33" t="s">
        <v>102</v>
      </c>
      <c r="C20" s="34">
        <v>11</v>
      </c>
      <c r="D20" s="58">
        <v>5</v>
      </c>
      <c r="E20" s="58">
        <v>7</v>
      </c>
      <c r="F20" s="58">
        <v>9</v>
      </c>
      <c r="G20" s="34">
        <v>7</v>
      </c>
      <c r="H20" s="34">
        <v>14</v>
      </c>
    </row>
    <row r="21" spans="2:8" ht="17.100000000000001" customHeight="1" thickBot="1" x14ac:dyDescent="0.25">
      <c r="B21" s="33" t="s">
        <v>29</v>
      </c>
      <c r="C21" s="34">
        <v>83</v>
      </c>
      <c r="D21" s="58">
        <v>54</v>
      </c>
      <c r="E21" s="58">
        <v>41</v>
      </c>
      <c r="F21" s="58">
        <v>44</v>
      </c>
      <c r="G21" s="34">
        <v>47</v>
      </c>
      <c r="H21" s="34">
        <v>70</v>
      </c>
    </row>
    <row r="22" spans="2:8" ht="17.100000000000001" customHeight="1" thickBot="1" x14ac:dyDescent="0.25">
      <c r="B22" s="33" t="s">
        <v>11</v>
      </c>
      <c r="C22" s="34">
        <v>7</v>
      </c>
      <c r="D22" s="34">
        <v>7</v>
      </c>
      <c r="E22" s="34">
        <v>8</v>
      </c>
      <c r="F22" s="34">
        <v>1</v>
      </c>
      <c r="G22" s="7">
        <v>9</v>
      </c>
      <c r="H22" s="7">
        <v>3</v>
      </c>
    </row>
    <row r="23" spans="2:8" ht="17.100000000000001" customHeight="1" thickBot="1" x14ac:dyDescent="0.25">
      <c r="B23" s="54" t="s">
        <v>16</v>
      </c>
      <c r="C23" s="53">
        <v>1526</v>
      </c>
      <c r="D23" s="53">
        <v>1349</v>
      </c>
      <c r="E23" s="53">
        <v>1062</v>
      </c>
      <c r="F23" s="53">
        <v>1381</v>
      </c>
      <c r="G23" s="53">
        <f>SUM(G6:G22)</f>
        <v>1490</v>
      </c>
      <c r="H23" s="53">
        <f>SUM(H6:H22)</f>
        <v>1508</v>
      </c>
    </row>
    <row r="24" spans="2:8" ht="30" customHeight="1" x14ac:dyDescent="0.2"/>
    <row r="25" spans="2:8" ht="42" customHeight="1" x14ac:dyDescent="0.2">
      <c r="B25" s="55"/>
      <c r="C25" s="55"/>
    </row>
    <row r="27" spans="2:8" ht="39" customHeight="1" x14ac:dyDescent="0.2">
      <c r="C27" s="32" t="s">
        <v>178</v>
      </c>
      <c r="D27" s="32" t="s">
        <v>184</v>
      </c>
    </row>
    <row r="28" spans="2:8" ht="17.100000000000001" customHeight="1" thickBot="1" x14ac:dyDescent="0.25">
      <c r="B28" s="33" t="s">
        <v>30</v>
      </c>
      <c r="C28" s="35">
        <f t="shared" ref="C28:D45" si="0">+IF(C6&gt;0,(G6-C6)/C6,"-")</f>
        <v>0.59482758620689657</v>
      </c>
      <c r="D28" s="35">
        <f t="shared" si="0"/>
        <v>0.21428571428571427</v>
      </c>
    </row>
    <row r="29" spans="2:8" ht="17.100000000000001" customHeight="1" thickBot="1" x14ac:dyDescent="0.25">
      <c r="B29" s="33" t="s">
        <v>31</v>
      </c>
      <c r="C29" s="35">
        <f t="shared" si="0"/>
        <v>0.7142857142857143</v>
      </c>
      <c r="D29" s="35">
        <f t="shared" si="0"/>
        <v>0.33333333333333331</v>
      </c>
    </row>
    <row r="30" spans="2:8" ht="17.100000000000001" customHeight="1" thickBot="1" x14ac:dyDescent="0.25">
      <c r="B30" s="33" t="s">
        <v>99</v>
      </c>
      <c r="C30" s="35">
        <f t="shared" si="0"/>
        <v>0.2857142857142857</v>
      </c>
      <c r="D30" s="35">
        <f t="shared" si="0"/>
        <v>-0.5161290322580645</v>
      </c>
    </row>
    <row r="31" spans="2:8" ht="17.100000000000001" customHeight="1" thickBot="1" x14ac:dyDescent="0.25">
      <c r="B31" s="33" t="s">
        <v>26</v>
      </c>
      <c r="C31" s="35">
        <f t="shared" si="0"/>
        <v>-3.8461538461538464E-2</v>
      </c>
      <c r="D31" s="35">
        <f t="shared" si="0"/>
        <v>0.16666666666666666</v>
      </c>
    </row>
    <row r="32" spans="2:8" ht="17.100000000000001" customHeight="1" thickBot="1" x14ac:dyDescent="0.25">
      <c r="B32" s="33" t="s">
        <v>8</v>
      </c>
      <c r="C32" s="35">
        <f t="shared" si="0"/>
        <v>-0.30303030303030304</v>
      </c>
      <c r="D32" s="35">
        <f t="shared" si="0"/>
        <v>1.8333333333333333</v>
      </c>
    </row>
    <row r="33" spans="2:4" ht="17.100000000000001" customHeight="1" thickBot="1" x14ac:dyDescent="0.25">
      <c r="B33" s="33" t="s">
        <v>9</v>
      </c>
      <c r="C33" s="35">
        <f t="shared" si="0"/>
        <v>0.33333333333333331</v>
      </c>
      <c r="D33" s="35">
        <f t="shared" si="0"/>
        <v>0</v>
      </c>
    </row>
    <row r="34" spans="2:4" ht="17.100000000000001" customHeight="1" thickBot="1" x14ac:dyDescent="0.25">
      <c r="B34" s="33" t="s">
        <v>32</v>
      </c>
      <c r="C34" s="35">
        <f t="shared" si="0"/>
        <v>-0.2857142857142857</v>
      </c>
      <c r="D34" s="35">
        <f t="shared" si="0"/>
        <v>-9.0909090909090912E-2</v>
      </c>
    </row>
    <row r="35" spans="2:4" ht="17.100000000000001" customHeight="1" thickBot="1" x14ac:dyDescent="0.25">
      <c r="B35" s="33" t="s">
        <v>28</v>
      </c>
      <c r="C35" s="35">
        <f t="shared" si="0"/>
        <v>-0.48648648648648651</v>
      </c>
      <c r="D35" s="35">
        <f t="shared" si="0"/>
        <v>-3.7037037037037035E-2</v>
      </c>
    </row>
    <row r="36" spans="2:4" ht="17.100000000000001" customHeight="1" thickBot="1" x14ac:dyDescent="0.25">
      <c r="B36" s="33" t="s">
        <v>18</v>
      </c>
      <c r="C36" s="35">
        <f t="shared" si="0"/>
        <v>-8.755760368663594E-2</v>
      </c>
      <c r="D36" s="35">
        <f t="shared" si="0"/>
        <v>0.14154411764705882</v>
      </c>
    </row>
    <row r="37" spans="2:4" ht="17.100000000000001" customHeight="1" thickBot="1" x14ac:dyDescent="0.25">
      <c r="B37" s="33" t="s">
        <v>27</v>
      </c>
      <c r="C37" s="35">
        <f t="shared" si="0"/>
        <v>0.29133858267716534</v>
      </c>
      <c r="D37" s="35">
        <f t="shared" si="0"/>
        <v>-0.15602836879432624</v>
      </c>
    </row>
    <row r="38" spans="2:4" ht="17.100000000000001" customHeight="1" thickBot="1" x14ac:dyDescent="0.25">
      <c r="B38" s="33" t="s">
        <v>15</v>
      </c>
      <c r="C38" s="35">
        <f t="shared" si="0"/>
        <v>0</v>
      </c>
      <c r="D38" s="35">
        <f t="shared" si="0"/>
        <v>-0.2857142857142857</v>
      </c>
    </row>
    <row r="39" spans="2:4" ht="17.100000000000001" customHeight="1" thickBot="1" x14ac:dyDescent="0.25">
      <c r="B39" s="33" t="s">
        <v>10</v>
      </c>
      <c r="C39" s="35">
        <f t="shared" si="0"/>
        <v>-0.26582278481012656</v>
      </c>
      <c r="D39" s="35">
        <f t="shared" si="0"/>
        <v>0.27397260273972601</v>
      </c>
    </row>
    <row r="40" spans="2:4" ht="17.100000000000001" customHeight="1" thickBot="1" x14ac:dyDescent="0.25">
      <c r="B40" s="33" t="s">
        <v>100</v>
      </c>
      <c r="C40" s="35">
        <f t="shared" si="0"/>
        <v>-5.076142131979695E-3</v>
      </c>
      <c r="D40" s="35">
        <f t="shared" si="0"/>
        <v>2.7472527472527472E-2</v>
      </c>
    </row>
    <row r="41" spans="2:4" ht="17.100000000000001" customHeight="1" thickBot="1" x14ac:dyDescent="0.25">
      <c r="B41" s="33" t="s">
        <v>101</v>
      </c>
      <c r="C41" s="35">
        <f t="shared" si="0"/>
        <v>-7.407407407407407E-2</v>
      </c>
      <c r="D41" s="35">
        <f t="shared" si="0"/>
        <v>0.42857142857142855</v>
      </c>
    </row>
    <row r="42" spans="2:4" ht="17.25" customHeight="1" thickBot="1" x14ac:dyDescent="0.25">
      <c r="B42" s="33" t="s">
        <v>102</v>
      </c>
      <c r="C42" s="35">
        <f t="shared" si="0"/>
        <v>-0.36363636363636365</v>
      </c>
      <c r="D42" s="35">
        <f t="shared" si="0"/>
        <v>1.8</v>
      </c>
    </row>
    <row r="43" spans="2:4" ht="17.100000000000001" customHeight="1" thickBot="1" x14ac:dyDescent="0.25">
      <c r="B43" s="33" t="s">
        <v>29</v>
      </c>
      <c r="C43" s="35">
        <f t="shared" si="0"/>
        <v>-0.43373493975903615</v>
      </c>
      <c r="D43" s="35">
        <f t="shared" si="0"/>
        <v>0.29629629629629628</v>
      </c>
    </row>
    <row r="44" spans="2:4" ht="17.100000000000001" customHeight="1" thickBot="1" x14ac:dyDescent="0.25">
      <c r="B44" s="33" t="s">
        <v>11</v>
      </c>
      <c r="C44" s="35">
        <f t="shared" si="0"/>
        <v>0.2857142857142857</v>
      </c>
      <c r="D44" s="35">
        <f t="shared" si="0"/>
        <v>-0.5714285714285714</v>
      </c>
    </row>
    <row r="45" spans="2:4" ht="17.100000000000001" customHeight="1" thickBot="1" x14ac:dyDescent="0.25">
      <c r="B45" s="54" t="s">
        <v>16</v>
      </c>
      <c r="C45" s="56">
        <f t="shared" si="0"/>
        <v>-2.3591087811271297E-2</v>
      </c>
      <c r="D45" s="56">
        <f t="shared" si="0"/>
        <v>0.1178650852483321</v>
      </c>
    </row>
  </sheetData>
  <phoneticPr fontId="9" type="noConversion"/>
  <pageMargins left="0.75" right="0.75" top="1" bottom="1" header="0" footer="0"/>
  <pageSetup paperSize="9" orientation="portrait" verticalDpi="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dimension ref="B2:Q45"/>
  <sheetViews>
    <sheetView zoomScaleNormal="100" workbookViewId="0"/>
  </sheetViews>
  <sheetFormatPr baseColWidth="10" defaultRowHeight="12.75" x14ac:dyDescent="0.2"/>
  <cols>
    <col min="1" max="1" width="8.7109375" style="7" customWidth="1"/>
    <col min="2" max="2" width="33.42578125" style="7" customWidth="1"/>
    <col min="3" max="52" width="12.28515625" style="7" customWidth="1"/>
    <col min="53" max="16384" width="11.42578125" style="7"/>
  </cols>
  <sheetData>
    <row r="2" spans="2:17" ht="40.5" customHeight="1" x14ac:dyDescent="0.25">
      <c r="B2" s="24"/>
      <c r="Q2" s="16"/>
    </row>
    <row r="3" spans="2:17" s="25" customFormat="1" ht="28.5" customHeight="1" x14ac:dyDescent="0.2">
      <c r="B3" s="44"/>
      <c r="C3" s="43"/>
    </row>
    <row r="5" spans="2:17" ht="39" customHeight="1" x14ac:dyDescent="0.2">
      <c r="C5" s="31" t="s">
        <v>111</v>
      </c>
      <c r="D5" s="31" t="s">
        <v>171</v>
      </c>
      <c r="E5" s="31" t="s">
        <v>172</v>
      </c>
      <c r="F5" s="52" t="s">
        <v>173</v>
      </c>
      <c r="G5" s="31" t="s">
        <v>174</v>
      </c>
      <c r="H5" s="31" t="s">
        <v>181</v>
      </c>
    </row>
    <row r="6" spans="2:17" ht="17.100000000000001" customHeight="1" thickBot="1" x14ac:dyDescent="0.25">
      <c r="B6" s="33" t="s">
        <v>30</v>
      </c>
      <c r="C6" s="34">
        <v>41</v>
      </c>
      <c r="D6" s="34">
        <v>39</v>
      </c>
      <c r="E6" s="34">
        <v>33</v>
      </c>
      <c r="F6" s="34">
        <v>46</v>
      </c>
      <c r="G6" s="34">
        <v>47</v>
      </c>
      <c r="H6" s="34">
        <v>48</v>
      </c>
    </row>
    <row r="7" spans="2:17" ht="17.100000000000001" customHeight="1" thickBot="1" x14ac:dyDescent="0.25">
      <c r="B7" s="33" t="s">
        <v>31</v>
      </c>
      <c r="C7" s="34">
        <v>32</v>
      </c>
      <c r="D7" s="34">
        <v>27</v>
      </c>
      <c r="E7" s="34">
        <v>22</v>
      </c>
      <c r="F7" s="34">
        <v>26</v>
      </c>
      <c r="G7" s="34">
        <v>35</v>
      </c>
      <c r="H7" s="34">
        <v>41</v>
      </c>
    </row>
    <row r="8" spans="2:17" ht="17.100000000000001" customHeight="1" thickBot="1" x14ac:dyDescent="0.25">
      <c r="B8" s="33" t="s">
        <v>99</v>
      </c>
      <c r="C8" s="34">
        <v>23</v>
      </c>
      <c r="D8" s="34">
        <v>20</v>
      </c>
      <c r="E8" s="34">
        <v>12</v>
      </c>
      <c r="F8" s="34">
        <v>22</v>
      </c>
      <c r="G8" s="34">
        <v>19</v>
      </c>
      <c r="H8" s="34">
        <v>20</v>
      </c>
    </row>
    <row r="9" spans="2:17" ht="17.100000000000001" customHeight="1" thickBot="1" x14ac:dyDescent="0.25">
      <c r="B9" s="33" t="s">
        <v>26</v>
      </c>
      <c r="C9" s="34">
        <v>12</v>
      </c>
      <c r="D9" s="34">
        <v>11</v>
      </c>
      <c r="E9" s="34">
        <v>6</v>
      </c>
      <c r="F9" s="34">
        <v>11</v>
      </c>
      <c r="G9" s="34">
        <v>14</v>
      </c>
      <c r="H9" s="34">
        <v>8</v>
      </c>
    </row>
    <row r="10" spans="2:17" ht="17.100000000000001" customHeight="1" thickBot="1" x14ac:dyDescent="0.25">
      <c r="B10" s="33" t="s">
        <v>8</v>
      </c>
      <c r="C10" s="34">
        <v>20</v>
      </c>
      <c r="D10" s="34">
        <v>12</v>
      </c>
      <c r="E10" s="34">
        <v>17</v>
      </c>
      <c r="F10" s="34">
        <v>19</v>
      </c>
      <c r="G10" s="34">
        <v>14</v>
      </c>
      <c r="H10" s="34">
        <v>22</v>
      </c>
    </row>
    <row r="11" spans="2:17" ht="17.100000000000001" customHeight="1" thickBot="1" x14ac:dyDescent="0.25">
      <c r="B11" s="33" t="s">
        <v>9</v>
      </c>
      <c r="C11" s="34">
        <v>7</v>
      </c>
      <c r="D11" s="34">
        <v>8</v>
      </c>
      <c r="E11" s="34">
        <v>3</v>
      </c>
      <c r="F11" s="34">
        <v>10</v>
      </c>
      <c r="G11" s="34">
        <v>13</v>
      </c>
      <c r="H11" s="34">
        <v>5</v>
      </c>
    </row>
    <row r="12" spans="2:17" ht="17.100000000000001" customHeight="1" thickBot="1" x14ac:dyDescent="0.25">
      <c r="B12" s="33" t="s">
        <v>32</v>
      </c>
      <c r="C12" s="34">
        <v>30</v>
      </c>
      <c r="D12" s="34">
        <v>16</v>
      </c>
      <c r="E12" s="34">
        <v>16</v>
      </c>
      <c r="F12" s="34">
        <v>20</v>
      </c>
      <c r="G12" s="34">
        <v>17</v>
      </c>
      <c r="H12" s="34">
        <v>29</v>
      </c>
    </row>
    <row r="13" spans="2:17" ht="17.100000000000001" customHeight="1" thickBot="1" x14ac:dyDescent="0.25">
      <c r="B13" s="33" t="s">
        <v>28</v>
      </c>
      <c r="C13" s="34">
        <v>43</v>
      </c>
      <c r="D13" s="34">
        <v>26</v>
      </c>
      <c r="E13" s="34">
        <v>27</v>
      </c>
      <c r="F13" s="34">
        <v>44</v>
      </c>
      <c r="G13" s="34">
        <v>34</v>
      </c>
      <c r="H13" s="34">
        <v>25</v>
      </c>
    </row>
    <row r="14" spans="2:17" ht="17.100000000000001" customHeight="1" thickBot="1" x14ac:dyDescent="0.25">
      <c r="B14" s="33" t="s">
        <v>18</v>
      </c>
      <c r="C14" s="34">
        <v>311</v>
      </c>
      <c r="D14" s="34">
        <v>209</v>
      </c>
      <c r="E14" s="34">
        <v>169</v>
      </c>
      <c r="F14" s="34">
        <v>177</v>
      </c>
      <c r="G14" s="34">
        <v>230</v>
      </c>
      <c r="H14" s="34">
        <v>253</v>
      </c>
    </row>
    <row r="15" spans="2:17" ht="17.100000000000001" customHeight="1" thickBot="1" x14ac:dyDescent="0.25">
      <c r="B15" s="33" t="s">
        <v>27</v>
      </c>
      <c r="C15" s="34">
        <v>177</v>
      </c>
      <c r="D15" s="34">
        <v>117</v>
      </c>
      <c r="E15" s="34">
        <v>110</v>
      </c>
      <c r="F15" s="34">
        <v>98</v>
      </c>
      <c r="G15" s="34">
        <v>170</v>
      </c>
      <c r="H15" s="34">
        <v>193</v>
      </c>
    </row>
    <row r="16" spans="2:17" ht="17.100000000000001" customHeight="1" thickBot="1" x14ac:dyDescent="0.25">
      <c r="B16" s="33" t="s">
        <v>15</v>
      </c>
      <c r="C16" s="34">
        <v>7</v>
      </c>
      <c r="D16" s="34">
        <v>5</v>
      </c>
      <c r="E16" s="34">
        <v>4</v>
      </c>
      <c r="F16" s="34">
        <v>17</v>
      </c>
      <c r="G16" s="34">
        <v>6</v>
      </c>
      <c r="H16" s="34">
        <v>8</v>
      </c>
    </row>
    <row r="17" spans="2:8" ht="17.100000000000001" customHeight="1" thickBot="1" x14ac:dyDescent="0.25">
      <c r="B17" s="33" t="s">
        <v>10</v>
      </c>
      <c r="C17" s="34">
        <v>10</v>
      </c>
      <c r="D17" s="34">
        <v>17</v>
      </c>
      <c r="E17" s="34">
        <v>18</v>
      </c>
      <c r="F17" s="34">
        <v>17</v>
      </c>
      <c r="G17" s="34">
        <v>23</v>
      </c>
      <c r="H17" s="34">
        <v>15</v>
      </c>
    </row>
    <row r="18" spans="2:8" ht="17.100000000000001" customHeight="1" thickBot="1" x14ac:dyDescent="0.25">
      <c r="B18" s="33" t="s">
        <v>100</v>
      </c>
      <c r="C18" s="34">
        <v>210</v>
      </c>
      <c r="D18" s="34">
        <v>291</v>
      </c>
      <c r="E18" s="34">
        <v>169</v>
      </c>
      <c r="F18" s="34">
        <v>199</v>
      </c>
      <c r="G18" s="34">
        <v>286</v>
      </c>
      <c r="H18" s="34">
        <v>240</v>
      </c>
    </row>
    <row r="19" spans="2:8" ht="17.100000000000001" customHeight="1" thickBot="1" x14ac:dyDescent="0.25">
      <c r="B19" s="33" t="s">
        <v>101</v>
      </c>
      <c r="C19" s="34">
        <v>7</v>
      </c>
      <c r="D19" s="34">
        <v>8</v>
      </c>
      <c r="E19" s="34">
        <v>4</v>
      </c>
      <c r="F19" s="34">
        <v>10</v>
      </c>
      <c r="G19" s="34">
        <v>16</v>
      </c>
      <c r="H19" s="34">
        <v>8</v>
      </c>
    </row>
    <row r="20" spans="2:8" ht="17.100000000000001" customHeight="1" thickBot="1" x14ac:dyDescent="0.25">
      <c r="B20" s="33" t="s">
        <v>102</v>
      </c>
      <c r="C20" s="34">
        <v>2</v>
      </c>
      <c r="D20" s="34">
        <v>3</v>
      </c>
      <c r="E20" s="34">
        <v>3</v>
      </c>
      <c r="F20" s="34">
        <v>10</v>
      </c>
      <c r="G20" s="34">
        <v>11</v>
      </c>
      <c r="H20" s="34">
        <v>13</v>
      </c>
    </row>
    <row r="21" spans="2:8" ht="17.100000000000001" customHeight="1" thickBot="1" x14ac:dyDescent="0.25">
      <c r="B21" s="33" t="s">
        <v>29</v>
      </c>
      <c r="C21" s="34">
        <v>71</v>
      </c>
      <c r="D21" s="34">
        <v>39</v>
      </c>
      <c r="E21" s="34">
        <v>41</v>
      </c>
      <c r="F21" s="34">
        <v>28</v>
      </c>
      <c r="G21" s="34">
        <v>49</v>
      </c>
      <c r="H21" s="34">
        <v>43</v>
      </c>
    </row>
    <row r="22" spans="2:8" ht="17.100000000000001" customHeight="1" thickBot="1" x14ac:dyDescent="0.25">
      <c r="B22" s="33" t="s">
        <v>11</v>
      </c>
      <c r="C22" s="34">
        <v>10</v>
      </c>
      <c r="D22" s="34">
        <v>10</v>
      </c>
      <c r="E22" s="34">
        <v>10</v>
      </c>
      <c r="F22" s="34">
        <v>8</v>
      </c>
      <c r="G22" s="34">
        <v>8</v>
      </c>
      <c r="H22" s="34">
        <v>8</v>
      </c>
    </row>
    <row r="23" spans="2:8" ht="17.100000000000001" customHeight="1" thickBot="1" x14ac:dyDescent="0.25">
      <c r="B23" s="54" t="s">
        <v>16</v>
      </c>
      <c r="C23" s="53">
        <v>1013</v>
      </c>
      <c r="D23" s="53">
        <v>858</v>
      </c>
      <c r="E23" s="53">
        <v>664</v>
      </c>
      <c r="F23" s="53">
        <v>762</v>
      </c>
      <c r="G23" s="53">
        <f>SUM(G6:G22)</f>
        <v>992</v>
      </c>
      <c r="H23" s="53">
        <f>SUM(H6:H22)</f>
        <v>979</v>
      </c>
    </row>
    <row r="24" spans="2:8" ht="24" customHeight="1" x14ac:dyDescent="0.2"/>
    <row r="25" spans="2:8" ht="32.25" customHeight="1" x14ac:dyDescent="0.2">
      <c r="B25" s="55"/>
      <c r="C25" s="55"/>
      <c r="D25" s="55"/>
      <c r="E25" s="55"/>
    </row>
    <row r="27" spans="2:8" ht="39" customHeight="1" x14ac:dyDescent="0.2">
      <c r="C27" s="32" t="s">
        <v>178</v>
      </c>
      <c r="D27" s="32" t="s">
        <v>184</v>
      </c>
    </row>
    <row r="28" spans="2:8" ht="17.100000000000001" customHeight="1" thickBot="1" x14ac:dyDescent="0.25">
      <c r="B28" s="33" t="s">
        <v>30</v>
      </c>
      <c r="C28" s="35">
        <f>+IF(C6&gt;0,(G6-C6)/C6,"-")</f>
        <v>0.14634146341463414</v>
      </c>
      <c r="D28" s="35">
        <f>+IF(D6&gt;0,(H6-D6)/D6,"-")</f>
        <v>0.23076923076923078</v>
      </c>
    </row>
    <row r="29" spans="2:8" ht="17.100000000000001" customHeight="1" thickBot="1" x14ac:dyDescent="0.25">
      <c r="B29" s="33" t="s">
        <v>31</v>
      </c>
      <c r="C29" s="35">
        <f t="shared" ref="C29:C45" si="0">+IF(C7&gt;0,(G7-C7)/C7,"-")</f>
        <v>9.375E-2</v>
      </c>
      <c r="D29" s="35">
        <f t="shared" ref="D29:D45" si="1">+IF(D7&gt;0,(H7-D7)/D7,"-")</f>
        <v>0.51851851851851849</v>
      </c>
    </row>
    <row r="30" spans="2:8" ht="17.100000000000001" customHeight="1" thickBot="1" x14ac:dyDescent="0.25">
      <c r="B30" s="33" t="s">
        <v>99</v>
      </c>
      <c r="C30" s="35">
        <f t="shared" si="0"/>
        <v>-0.17391304347826086</v>
      </c>
      <c r="D30" s="35">
        <f t="shared" si="1"/>
        <v>0</v>
      </c>
    </row>
    <row r="31" spans="2:8" ht="17.100000000000001" customHeight="1" thickBot="1" x14ac:dyDescent="0.25">
      <c r="B31" s="33" t="s">
        <v>26</v>
      </c>
      <c r="C31" s="35">
        <f t="shared" si="0"/>
        <v>0.16666666666666666</v>
      </c>
      <c r="D31" s="35">
        <f t="shared" si="1"/>
        <v>-0.27272727272727271</v>
      </c>
    </row>
    <row r="32" spans="2:8" ht="17.100000000000001" customHeight="1" thickBot="1" x14ac:dyDescent="0.25">
      <c r="B32" s="33" t="s">
        <v>8</v>
      </c>
      <c r="C32" s="35">
        <f t="shared" si="0"/>
        <v>-0.3</v>
      </c>
      <c r="D32" s="35">
        <f t="shared" si="1"/>
        <v>0.83333333333333337</v>
      </c>
    </row>
    <row r="33" spans="2:4" ht="17.100000000000001" customHeight="1" thickBot="1" x14ac:dyDescent="0.25">
      <c r="B33" s="33" t="s">
        <v>9</v>
      </c>
      <c r="C33" s="35">
        <f t="shared" si="0"/>
        <v>0.8571428571428571</v>
      </c>
      <c r="D33" s="35">
        <f t="shared" si="1"/>
        <v>-0.375</v>
      </c>
    </row>
    <row r="34" spans="2:4" ht="17.100000000000001" customHeight="1" thickBot="1" x14ac:dyDescent="0.25">
      <c r="B34" s="33" t="s">
        <v>32</v>
      </c>
      <c r="C34" s="35">
        <f t="shared" si="0"/>
        <v>-0.43333333333333335</v>
      </c>
      <c r="D34" s="35">
        <f t="shared" si="1"/>
        <v>0.8125</v>
      </c>
    </row>
    <row r="35" spans="2:4" ht="17.100000000000001" customHeight="1" thickBot="1" x14ac:dyDescent="0.25">
      <c r="B35" s="33" t="s">
        <v>28</v>
      </c>
      <c r="C35" s="35">
        <f t="shared" si="0"/>
        <v>-0.20930232558139536</v>
      </c>
      <c r="D35" s="35">
        <f t="shared" si="1"/>
        <v>-3.8461538461538464E-2</v>
      </c>
    </row>
    <row r="36" spans="2:4" ht="17.100000000000001" customHeight="1" thickBot="1" x14ac:dyDescent="0.25">
      <c r="B36" s="33" t="s">
        <v>18</v>
      </c>
      <c r="C36" s="35">
        <f t="shared" si="0"/>
        <v>-0.26045016077170419</v>
      </c>
      <c r="D36" s="35">
        <f t="shared" si="1"/>
        <v>0.21052631578947367</v>
      </c>
    </row>
    <row r="37" spans="2:4" ht="17.100000000000001" customHeight="1" thickBot="1" x14ac:dyDescent="0.25">
      <c r="B37" s="33" t="s">
        <v>27</v>
      </c>
      <c r="C37" s="35">
        <f t="shared" si="0"/>
        <v>-3.954802259887006E-2</v>
      </c>
      <c r="D37" s="35">
        <f t="shared" si="1"/>
        <v>0.6495726495726496</v>
      </c>
    </row>
    <row r="38" spans="2:4" ht="17.100000000000001" customHeight="1" thickBot="1" x14ac:dyDescent="0.25">
      <c r="B38" s="33" t="s">
        <v>15</v>
      </c>
      <c r="C38" s="35">
        <f t="shared" si="0"/>
        <v>-0.14285714285714285</v>
      </c>
      <c r="D38" s="35">
        <f t="shared" si="1"/>
        <v>0.6</v>
      </c>
    </row>
    <row r="39" spans="2:4" ht="17.100000000000001" customHeight="1" thickBot="1" x14ac:dyDescent="0.25">
      <c r="B39" s="33" t="s">
        <v>10</v>
      </c>
      <c r="C39" s="35">
        <f t="shared" si="0"/>
        <v>1.3</v>
      </c>
      <c r="D39" s="35">
        <f t="shared" si="1"/>
        <v>-0.11764705882352941</v>
      </c>
    </row>
    <row r="40" spans="2:4" ht="17.100000000000001" customHeight="1" thickBot="1" x14ac:dyDescent="0.25">
      <c r="B40" s="33" t="s">
        <v>100</v>
      </c>
      <c r="C40" s="35">
        <f t="shared" si="0"/>
        <v>0.3619047619047619</v>
      </c>
      <c r="D40" s="35">
        <f t="shared" si="1"/>
        <v>-0.17525773195876287</v>
      </c>
    </row>
    <row r="41" spans="2:4" ht="17.100000000000001" customHeight="1" thickBot="1" x14ac:dyDescent="0.25">
      <c r="B41" s="33" t="s">
        <v>101</v>
      </c>
      <c r="C41" s="35">
        <f t="shared" si="0"/>
        <v>1.2857142857142858</v>
      </c>
      <c r="D41" s="35">
        <f t="shared" si="1"/>
        <v>0</v>
      </c>
    </row>
    <row r="42" spans="2:4" ht="17.100000000000001" customHeight="1" thickBot="1" x14ac:dyDescent="0.25">
      <c r="B42" s="33" t="s">
        <v>102</v>
      </c>
      <c r="C42" s="35">
        <f t="shared" si="0"/>
        <v>4.5</v>
      </c>
      <c r="D42" s="35">
        <f t="shared" si="1"/>
        <v>3.3333333333333335</v>
      </c>
    </row>
    <row r="43" spans="2:4" ht="17.100000000000001" customHeight="1" thickBot="1" x14ac:dyDescent="0.25">
      <c r="B43" s="33" t="s">
        <v>29</v>
      </c>
      <c r="C43" s="35">
        <f t="shared" si="0"/>
        <v>-0.30985915492957744</v>
      </c>
      <c r="D43" s="35">
        <f t="shared" si="1"/>
        <v>0.10256410256410256</v>
      </c>
    </row>
    <row r="44" spans="2:4" ht="17.100000000000001" customHeight="1" thickBot="1" x14ac:dyDescent="0.25">
      <c r="B44" s="33" t="s">
        <v>11</v>
      </c>
      <c r="C44" s="35">
        <f t="shared" si="0"/>
        <v>-0.2</v>
      </c>
      <c r="D44" s="35">
        <f t="shared" si="1"/>
        <v>-0.2</v>
      </c>
    </row>
    <row r="45" spans="2:4" ht="17.100000000000001" customHeight="1" thickBot="1" x14ac:dyDescent="0.25">
      <c r="B45" s="54" t="s">
        <v>16</v>
      </c>
      <c r="C45" s="56">
        <f t="shared" si="0"/>
        <v>-2.0730503455083909E-2</v>
      </c>
      <c r="D45" s="56">
        <f t="shared" si="1"/>
        <v>0.14102564102564102</v>
      </c>
    </row>
  </sheetData>
  <phoneticPr fontId="9" type="noConversion"/>
  <pageMargins left="0.75" right="0.75" top="1" bottom="1" header="0" footer="0"/>
  <pageSetup paperSize="9" orientation="portrait" verticalDpi="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3"/>
  <dimension ref="A1:AE45"/>
  <sheetViews>
    <sheetView zoomScaleNormal="100" workbookViewId="0"/>
  </sheetViews>
  <sheetFormatPr baseColWidth="10" defaultRowHeight="12.75" x14ac:dyDescent="0.2"/>
  <cols>
    <col min="1" max="1" width="8.7109375" style="28" customWidth="1"/>
    <col min="2" max="2" width="33.7109375" style="28" customWidth="1"/>
    <col min="3" max="20" width="12.28515625" style="28" customWidth="1"/>
    <col min="21" max="21" width="12.140625" style="28" customWidth="1"/>
    <col min="22" max="54" width="12.28515625" style="28" customWidth="1"/>
    <col min="55" max="16384" width="11.42578125" style="28"/>
  </cols>
  <sheetData>
    <row r="1" spans="1:31" x14ac:dyDescent="0.2">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row>
    <row r="2" spans="1:31" ht="40.5" customHeight="1" x14ac:dyDescent="0.25">
      <c r="A2" s="7"/>
      <c r="B2" s="24"/>
      <c r="C2" s="26"/>
      <c r="D2" s="26"/>
      <c r="E2" s="7"/>
      <c r="F2" s="7"/>
      <c r="G2" s="7"/>
      <c r="H2" s="7"/>
      <c r="I2" s="7"/>
      <c r="J2" s="7"/>
      <c r="K2" s="7"/>
      <c r="L2" s="7"/>
      <c r="M2" s="7"/>
      <c r="N2" s="7"/>
      <c r="O2" s="7"/>
      <c r="P2" s="7"/>
      <c r="Q2" s="16"/>
      <c r="R2" s="7"/>
      <c r="S2" s="7"/>
      <c r="T2" s="7"/>
      <c r="U2" s="7"/>
      <c r="V2" s="7"/>
      <c r="W2" s="7"/>
      <c r="X2" s="7"/>
      <c r="Y2" s="7"/>
      <c r="Z2" s="7"/>
      <c r="AA2" s="7"/>
      <c r="AB2" s="7"/>
      <c r="AC2" s="7"/>
      <c r="AD2" s="7"/>
      <c r="AE2" s="7"/>
    </row>
    <row r="3" spans="1:31" s="45" customFormat="1" ht="28.5" customHeight="1" x14ac:dyDescent="0.2">
      <c r="A3" s="25"/>
      <c r="B3" s="44"/>
      <c r="C3" s="43"/>
      <c r="D3" s="43"/>
      <c r="E3" s="25"/>
      <c r="F3" s="25"/>
      <c r="G3" s="25"/>
      <c r="H3" s="25"/>
      <c r="I3" s="25"/>
      <c r="J3" s="25"/>
      <c r="K3" s="25"/>
      <c r="L3" s="25"/>
      <c r="M3" s="25"/>
      <c r="N3" s="25"/>
      <c r="O3" s="25"/>
      <c r="P3" s="25"/>
      <c r="Q3" s="25"/>
      <c r="R3" s="25"/>
      <c r="S3" s="25"/>
      <c r="T3" s="25"/>
      <c r="U3" s="25"/>
      <c r="V3" s="25"/>
      <c r="W3" s="25"/>
      <c r="X3" s="25"/>
      <c r="Y3" s="25"/>
      <c r="Z3" s="25"/>
      <c r="AA3" s="25"/>
      <c r="AB3" s="25"/>
      <c r="AC3" s="25"/>
      <c r="AD3" s="25"/>
      <c r="AE3" s="25"/>
    </row>
    <row r="4" spans="1:31" x14ac:dyDescent="0.2">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row>
    <row r="5" spans="1:31" ht="39" customHeight="1" x14ac:dyDescent="0.2">
      <c r="A5" s="7"/>
      <c r="B5" s="7"/>
      <c r="C5" s="31" t="s">
        <v>111</v>
      </c>
      <c r="D5" s="31" t="s">
        <v>171</v>
      </c>
      <c r="E5" s="31" t="s">
        <v>172</v>
      </c>
      <c r="F5" s="52" t="s">
        <v>173</v>
      </c>
      <c r="G5" s="31" t="s">
        <v>174</v>
      </c>
      <c r="H5" s="31" t="s">
        <v>181</v>
      </c>
      <c r="I5" s="7"/>
      <c r="J5" s="7"/>
      <c r="K5" s="7"/>
      <c r="L5" s="7"/>
      <c r="M5" s="7"/>
      <c r="N5" s="7"/>
      <c r="O5" s="7"/>
      <c r="P5" s="7"/>
      <c r="Q5" s="7"/>
    </row>
    <row r="6" spans="1:31" ht="17.100000000000001" customHeight="1" thickBot="1" x14ac:dyDescent="0.25">
      <c r="A6" s="7"/>
      <c r="B6" s="33" t="s">
        <v>30</v>
      </c>
      <c r="C6" s="62">
        <v>20</v>
      </c>
      <c r="D6" s="34">
        <v>27</v>
      </c>
      <c r="E6" s="34">
        <v>22</v>
      </c>
      <c r="F6" s="62">
        <v>14</v>
      </c>
      <c r="G6" s="62">
        <v>19</v>
      </c>
      <c r="H6" s="62">
        <v>20</v>
      </c>
      <c r="I6" s="7"/>
      <c r="J6" s="7"/>
      <c r="K6" s="7"/>
      <c r="L6" s="7"/>
      <c r="M6" s="7"/>
      <c r="N6" s="7"/>
      <c r="O6" s="7"/>
      <c r="P6" s="7"/>
      <c r="Q6" s="7"/>
    </row>
    <row r="7" spans="1:31" ht="17.100000000000001" customHeight="1" thickBot="1" x14ac:dyDescent="0.25">
      <c r="A7" s="7"/>
      <c r="B7" s="33" t="s">
        <v>31</v>
      </c>
      <c r="C7" s="62">
        <v>3</v>
      </c>
      <c r="D7" s="34">
        <v>6</v>
      </c>
      <c r="E7" s="34">
        <v>6</v>
      </c>
      <c r="F7" s="62">
        <v>4</v>
      </c>
      <c r="G7" s="62">
        <v>10</v>
      </c>
      <c r="H7" s="62">
        <v>7</v>
      </c>
      <c r="I7" s="7"/>
      <c r="J7" s="7"/>
      <c r="K7" s="7"/>
      <c r="L7" s="7"/>
      <c r="M7" s="7"/>
      <c r="N7" s="7"/>
      <c r="O7" s="7"/>
      <c r="P7" s="7"/>
      <c r="Q7" s="7"/>
    </row>
    <row r="8" spans="1:31" ht="17.100000000000001" customHeight="1" thickBot="1" x14ac:dyDescent="0.25">
      <c r="A8" s="7"/>
      <c r="B8" s="33" t="s">
        <v>99</v>
      </c>
      <c r="C8" s="62">
        <v>2</v>
      </c>
      <c r="D8" s="34">
        <v>0</v>
      </c>
      <c r="E8" s="34">
        <v>0</v>
      </c>
      <c r="F8" s="62">
        <v>1</v>
      </c>
      <c r="G8" s="62">
        <v>2</v>
      </c>
      <c r="H8" s="62">
        <v>1</v>
      </c>
      <c r="I8" s="7"/>
      <c r="J8" s="7"/>
      <c r="K8" s="7"/>
      <c r="L8" s="7"/>
      <c r="M8" s="7"/>
      <c r="N8" s="7"/>
      <c r="O8" s="7"/>
      <c r="P8" s="7"/>
      <c r="Q8" s="7"/>
    </row>
    <row r="9" spans="1:31" ht="17.100000000000001" customHeight="1" thickBot="1" x14ac:dyDescent="0.25">
      <c r="A9" s="7"/>
      <c r="B9" s="33" t="s">
        <v>26</v>
      </c>
      <c r="C9" s="62">
        <v>5</v>
      </c>
      <c r="D9" s="34">
        <v>9</v>
      </c>
      <c r="E9" s="34">
        <v>4</v>
      </c>
      <c r="F9" s="62">
        <v>3</v>
      </c>
      <c r="G9" s="62">
        <v>4</v>
      </c>
      <c r="H9" s="62">
        <v>3</v>
      </c>
      <c r="I9" s="7"/>
      <c r="J9" s="7"/>
      <c r="K9" s="7"/>
      <c r="L9" s="7"/>
      <c r="M9" s="7"/>
      <c r="N9" s="7"/>
      <c r="O9" s="7"/>
      <c r="P9" s="7"/>
      <c r="Q9" s="7"/>
    </row>
    <row r="10" spans="1:31" ht="17.100000000000001" customHeight="1" thickBot="1" x14ac:dyDescent="0.25">
      <c r="A10" s="7"/>
      <c r="B10" s="33" t="s">
        <v>8</v>
      </c>
      <c r="C10" s="62">
        <v>7</v>
      </c>
      <c r="D10" s="34">
        <v>10</v>
      </c>
      <c r="E10" s="34">
        <v>7</v>
      </c>
      <c r="F10" s="62">
        <v>4</v>
      </c>
      <c r="G10" s="62">
        <v>7</v>
      </c>
      <c r="H10" s="62">
        <v>4</v>
      </c>
      <c r="I10" s="7"/>
      <c r="J10" s="7"/>
      <c r="K10" s="7"/>
      <c r="L10" s="7"/>
      <c r="M10" s="7"/>
      <c r="N10" s="7"/>
      <c r="O10" s="7"/>
      <c r="P10" s="7"/>
      <c r="Q10" s="7"/>
    </row>
    <row r="11" spans="1:31" ht="17.100000000000001" customHeight="1" thickBot="1" x14ac:dyDescent="0.25">
      <c r="A11" s="7"/>
      <c r="B11" s="33" t="s">
        <v>9</v>
      </c>
      <c r="C11" s="62">
        <v>1</v>
      </c>
      <c r="D11" s="34">
        <v>3</v>
      </c>
      <c r="E11" s="34">
        <v>0</v>
      </c>
      <c r="F11" s="62">
        <v>0</v>
      </c>
      <c r="G11" s="62">
        <v>1</v>
      </c>
      <c r="H11" s="62">
        <v>0</v>
      </c>
      <c r="I11" s="7"/>
      <c r="J11" s="7"/>
      <c r="K11" s="7"/>
      <c r="L11" s="7"/>
      <c r="M11" s="7"/>
      <c r="N11" s="7"/>
      <c r="O11" s="7"/>
      <c r="P11" s="7"/>
      <c r="Q11" s="7"/>
    </row>
    <row r="12" spans="1:31" ht="17.100000000000001" customHeight="1" thickBot="1" x14ac:dyDescent="0.25">
      <c r="A12" s="7"/>
      <c r="B12" s="33" t="s">
        <v>32</v>
      </c>
      <c r="C12" s="62">
        <v>3</v>
      </c>
      <c r="D12" s="34">
        <v>2</v>
      </c>
      <c r="E12" s="34">
        <v>2</v>
      </c>
      <c r="F12" s="62">
        <v>2</v>
      </c>
      <c r="G12" s="62">
        <v>14</v>
      </c>
      <c r="H12" s="62">
        <v>6</v>
      </c>
      <c r="I12" s="7"/>
      <c r="J12" s="7"/>
      <c r="K12" s="7"/>
      <c r="L12" s="7"/>
      <c r="M12" s="7"/>
      <c r="N12" s="7"/>
      <c r="O12" s="7"/>
      <c r="P12" s="7"/>
      <c r="Q12" s="7"/>
    </row>
    <row r="13" spans="1:31" ht="17.100000000000001" customHeight="1" thickBot="1" x14ac:dyDescent="0.25">
      <c r="A13" s="7"/>
      <c r="B13" s="33" t="s">
        <v>28</v>
      </c>
      <c r="C13" s="62">
        <v>1</v>
      </c>
      <c r="D13" s="34">
        <v>1</v>
      </c>
      <c r="E13" s="34">
        <v>0</v>
      </c>
      <c r="F13" s="62">
        <v>0</v>
      </c>
      <c r="G13" s="62">
        <v>0</v>
      </c>
      <c r="H13" s="62">
        <v>0</v>
      </c>
      <c r="I13" s="7"/>
      <c r="J13" s="7"/>
      <c r="K13" s="7"/>
      <c r="L13" s="7"/>
      <c r="M13" s="7"/>
      <c r="N13" s="7"/>
      <c r="O13" s="7"/>
      <c r="P13" s="7"/>
      <c r="Q13" s="7"/>
    </row>
    <row r="14" spans="1:31" ht="17.100000000000001" customHeight="1" thickBot="1" x14ac:dyDescent="0.25">
      <c r="A14" s="7"/>
      <c r="B14" s="33" t="s">
        <v>18</v>
      </c>
      <c r="C14" s="62">
        <v>7</v>
      </c>
      <c r="D14" s="34">
        <v>14</v>
      </c>
      <c r="E14" s="34">
        <v>11</v>
      </c>
      <c r="F14" s="62">
        <v>43</v>
      </c>
      <c r="G14" s="62">
        <v>7</v>
      </c>
      <c r="H14" s="62">
        <v>25</v>
      </c>
      <c r="I14" s="7"/>
      <c r="J14" s="7"/>
      <c r="K14" s="7"/>
      <c r="L14" s="7"/>
      <c r="M14" s="7"/>
      <c r="N14" s="7"/>
      <c r="O14" s="7"/>
      <c r="P14" s="7"/>
      <c r="Q14" s="7"/>
    </row>
    <row r="15" spans="1:31" ht="17.100000000000001" customHeight="1" thickBot="1" x14ac:dyDescent="0.25">
      <c r="A15" s="7"/>
      <c r="B15" s="33" t="s">
        <v>27</v>
      </c>
      <c r="C15" s="62">
        <v>9</v>
      </c>
      <c r="D15" s="34">
        <v>9</v>
      </c>
      <c r="E15" s="34">
        <v>7</v>
      </c>
      <c r="F15" s="62">
        <v>9</v>
      </c>
      <c r="G15" s="62">
        <v>7</v>
      </c>
      <c r="H15" s="62">
        <v>7</v>
      </c>
      <c r="I15" s="7"/>
      <c r="J15" s="7"/>
      <c r="K15" s="7"/>
      <c r="L15" s="7"/>
      <c r="M15" s="7"/>
      <c r="N15" s="7"/>
      <c r="O15" s="7"/>
      <c r="P15" s="7"/>
      <c r="Q15" s="7"/>
    </row>
    <row r="16" spans="1:31" ht="17.100000000000001" customHeight="1" thickBot="1" x14ac:dyDescent="0.25">
      <c r="A16" s="7"/>
      <c r="B16" s="33" t="s">
        <v>15</v>
      </c>
      <c r="C16" s="62">
        <v>3</v>
      </c>
      <c r="D16" s="34">
        <v>0</v>
      </c>
      <c r="E16" s="34">
        <v>0</v>
      </c>
      <c r="F16" s="62">
        <v>5</v>
      </c>
      <c r="G16" s="62">
        <v>1</v>
      </c>
      <c r="H16" s="62">
        <v>1</v>
      </c>
      <c r="I16" s="7"/>
      <c r="J16" s="7"/>
      <c r="K16" s="7"/>
      <c r="L16" s="7"/>
      <c r="M16" s="7"/>
      <c r="N16" s="7"/>
      <c r="O16" s="7"/>
      <c r="P16" s="7"/>
      <c r="Q16" s="7"/>
    </row>
    <row r="17" spans="1:31" ht="17.100000000000001" customHeight="1" thickBot="1" x14ac:dyDescent="0.25">
      <c r="A17" s="7"/>
      <c r="B17" s="33" t="s">
        <v>10</v>
      </c>
      <c r="C17" s="62">
        <v>7</v>
      </c>
      <c r="D17" s="34">
        <v>5</v>
      </c>
      <c r="E17" s="34">
        <v>6</v>
      </c>
      <c r="F17" s="62">
        <v>4</v>
      </c>
      <c r="G17" s="62">
        <v>12</v>
      </c>
      <c r="H17" s="62">
        <v>33</v>
      </c>
      <c r="I17" s="7"/>
      <c r="J17" s="7"/>
      <c r="K17" s="7"/>
      <c r="L17" s="7"/>
      <c r="M17" s="7"/>
      <c r="N17" s="7"/>
      <c r="O17" s="7"/>
      <c r="P17" s="7"/>
      <c r="Q17" s="7"/>
    </row>
    <row r="18" spans="1:31" ht="17.100000000000001" customHeight="1" thickBot="1" x14ac:dyDescent="0.25">
      <c r="A18" s="7"/>
      <c r="B18" s="33" t="s">
        <v>100</v>
      </c>
      <c r="C18" s="62">
        <v>32</v>
      </c>
      <c r="D18" s="34">
        <v>15</v>
      </c>
      <c r="E18" s="34">
        <v>11</v>
      </c>
      <c r="F18" s="62">
        <v>10</v>
      </c>
      <c r="G18" s="62">
        <v>18</v>
      </c>
      <c r="H18" s="62">
        <v>21</v>
      </c>
      <c r="I18" s="7"/>
      <c r="J18" s="7"/>
      <c r="K18" s="7"/>
      <c r="L18" s="7"/>
      <c r="M18" s="7"/>
      <c r="N18" s="7"/>
      <c r="O18" s="7"/>
      <c r="P18" s="7"/>
      <c r="Q18" s="7"/>
    </row>
    <row r="19" spans="1:31" ht="17.100000000000001" customHeight="1" thickBot="1" x14ac:dyDescent="0.25">
      <c r="A19" s="7"/>
      <c r="B19" s="33" t="s">
        <v>101</v>
      </c>
      <c r="C19" s="62">
        <v>6</v>
      </c>
      <c r="D19" s="34">
        <v>0</v>
      </c>
      <c r="E19" s="34">
        <v>0</v>
      </c>
      <c r="F19" s="62">
        <v>2</v>
      </c>
      <c r="G19" s="62">
        <v>0</v>
      </c>
      <c r="H19" s="62">
        <v>3</v>
      </c>
      <c r="I19" s="7"/>
      <c r="J19" s="7"/>
      <c r="K19" s="7"/>
      <c r="L19" s="7"/>
      <c r="M19" s="7"/>
      <c r="N19" s="7"/>
      <c r="O19" s="7"/>
      <c r="P19" s="7"/>
      <c r="Q19" s="7"/>
    </row>
    <row r="20" spans="1:31" ht="17.100000000000001" customHeight="1" thickBot="1" x14ac:dyDescent="0.25">
      <c r="A20" s="7"/>
      <c r="B20" s="33" t="s">
        <v>102</v>
      </c>
      <c r="C20" s="62">
        <v>3</v>
      </c>
      <c r="D20" s="34">
        <v>0</v>
      </c>
      <c r="E20" s="34">
        <v>1</v>
      </c>
      <c r="F20" s="62">
        <v>1</v>
      </c>
      <c r="G20" s="62">
        <v>5</v>
      </c>
      <c r="H20" s="62">
        <v>1</v>
      </c>
      <c r="I20" s="7"/>
      <c r="J20" s="7"/>
      <c r="K20" s="7"/>
      <c r="L20" s="7"/>
      <c r="M20" s="7"/>
      <c r="N20" s="7"/>
      <c r="O20" s="7"/>
      <c r="P20" s="7"/>
      <c r="Q20" s="7"/>
    </row>
    <row r="21" spans="1:31" ht="17.100000000000001" customHeight="1" thickBot="1" x14ac:dyDescent="0.25">
      <c r="A21" s="7"/>
      <c r="B21" s="33" t="s">
        <v>29</v>
      </c>
      <c r="C21" s="62">
        <v>2</v>
      </c>
      <c r="D21" s="34">
        <v>2</v>
      </c>
      <c r="E21" s="34">
        <v>0</v>
      </c>
      <c r="F21" s="62">
        <v>1</v>
      </c>
      <c r="G21" s="62">
        <v>10</v>
      </c>
      <c r="H21" s="62">
        <v>1</v>
      </c>
      <c r="I21" s="7"/>
      <c r="J21" s="7"/>
      <c r="K21" s="7"/>
      <c r="L21" s="7"/>
      <c r="M21" s="7"/>
      <c r="N21" s="7"/>
      <c r="O21" s="7"/>
      <c r="P21" s="7"/>
      <c r="Q21" s="7"/>
    </row>
    <row r="22" spans="1:31" ht="17.100000000000001" customHeight="1" thickBot="1" x14ac:dyDescent="0.25">
      <c r="A22" s="7"/>
      <c r="B22" s="33" t="s">
        <v>11</v>
      </c>
      <c r="C22" s="62">
        <v>0</v>
      </c>
      <c r="D22" s="34">
        <v>1</v>
      </c>
      <c r="E22" s="34">
        <v>0</v>
      </c>
      <c r="F22" s="62">
        <v>0</v>
      </c>
      <c r="G22" s="62">
        <v>4</v>
      </c>
      <c r="H22" s="62">
        <v>0</v>
      </c>
      <c r="I22" s="7"/>
      <c r="J22" s="7"/>
      <c r="K22" s="7"/>
      <c r="L22" s="7"/>
      <c r="M22" s="7"/>
      <c r="N22" s="7"/>
      <c r="O22" s="7"/>
      <c r="P22" s="7"/>
      <c r="Q22" s="7"/>
    </row>
    <row r="23" spans="1:31" ht="17.100000000000001" customHeight="1" thickBot="1" x14ac:dyDescent="0.25">
      <c r="A23" s="7"/>
      <c r="B23" s="54" t="s">
        <v>16</v>
      </c>
      <c r="C23" s="53">
        <v>111</v>
      </c>
      <c r="D23" s="53">
        <v>104</v>
      </c>
      <c r="E23" s="53">
        <v>77</v>
      </c>
      <c r="F23" s="53">
        <v>103</v>
      </c>
      <c r="G23" s="53">
        <f>SUM(G6:G22)</f>
        <v>121</v>
      </c>
      <c r="H23" s="53">
        <f>SUM(H6:H22)</f>
        <v>133</v>
      </c>
      <c r="I23" s="7"/>
      <c r="J23" s="7"/>
      <c r="K23" s="7"/>
      <c r="L23" s="7"/>
      <c r="M23" s="7"/>
      <c r="N23" s="7"/>
      <c r="O23" s="7"/>
      <c r="P23" s="7"/>
      <c r="Q23" s="7"/>
    </row>
    <row r="24" spans="1:31" ht="28.5" customHeight="1" x14ac:dyDescent="0.2">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row>
    <row r="25" spans="1:31" ht="33" customHeight="1" x14ac:dyDescent="0.2">
      <c r="A25" s="7"/>
      <c r="B25" s="82"/>
      <c r="C25" s="82"/>
      <c r="D25" s="82"/>
      <c r="E25" s="82"/>
      <c r="F25" s="7"/>
      <c r="G25" s="7"/>
      <c r="H25" s="7"/>
      <c r="I25" s="7"/>
      <c r="J25" s="7"/>
      <c r="K25" s="7"/>
      <c r="L25" s="7"/>
      <c r="M25" s="7"/>
      <c r="N25" s="7"/>
      <c r="O25" s="7"/>
      <c r="P25" s="7"/>
      <c r="Q25" s="7"/>
      <c r="R25" s="7"/>
      <c r="S25" s="7"/>
      <c r="T25" s="7"/>
      <c r="U25" s="7"/>
      <c r="V25" s="7"/>
      <c r="W25" s="7"/>
      <c r="X25" s="7"/>
      <c r="Y25" s="7"/>
      <c r="Z25" s="7"/>
      <c r="AA25" s="7"/>
      <c r="AB25" s="7"/>
      <c r="AC25" s="7"/>
      <c r="AD25" s="7"/>
      <c r="AE25" s="7"/>
    </row>
    <row r="26" spans="1:31" x14ac:dyDescent="0.2">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row>
    <row r="27" spans="1:31" ht="39" customHeight="1" x14ac:dyDescent="0.2">
      <c r="A27" s="7"/>
      <c r="B27" s="7"/>
      <c r="C27" s="32" t="s">
        <v>178</v>
      </c>
      <c r="D27" s="32" t="s">
        <v>184</v>
      </c>
      <c r="H27" s="7"/>
      <c r="I27" s="7"/>
      <c r="J27" s="7"/>
      <c r="K27" s="7"/>
      <c r="L27" s="7"/>
      <c r="M27" s="7"/>
      <c r="N27" s="7"/>
      <c r="O27" s="7"/>
    </row>
    <row r="28" spans="1:31" ht="17.100000000000001" customHeight="1" thickBot="1" x14ac:dyDescent="0.25">
      <c r="A28" s="7"/>
      <c r="B28" s="33" t="s">
        <v>30</v>
      </c>
      <c r="C28" s="35">
        <f>+IF(C6&gt;0,(G6-C6)/C6,"-")</f>
        <v>-0.05</v>
      </c>
      <c r="D28" s="35">
        <f>+IF(D6&gt;0,(H6-D6)/D6,"-")</f>
        <v>-0.25925925925925924</v>
      </c>
      <c r="H28" s="7"/>
      <c r="I28" s="7"/>
      <c r="J28" s="7"/>
      <c r="K28" s="7"/>
      <c r="L28" s="7"/>
      <c r="M28" s="7"/>
      <c r="N28" s="7"/>
      <c r="O28" s="7"/>
    </row>
    <row r="29" spans="1:31" ht="17.100000000000001" customHeight="1" thickBot="1" x14ac:dyDescent="0.25">
      <c r="A29" s="7"/>
      <c r="B29" s="33" t="s">
        <v>31</v>
      </c>
      <c r="C29" s="35">
        <f t="shared" ref="C29:C45" si="0">+IF(C7&gt;0,(G7-C7)/C7,"-")</f>
        <v>2.3333333333333335</v>
      </c>
      <c r="D29" s="35">
        <f t="shared" ref="D29:D45" si="1">+IF(D7&gt;0,(H7-D7)/D7,"-")</f>
        <v>0.16666666666666666</v>
      </c>
      <c r="H29" s="7"/>
      <c r="I29" s="7"/>
      <c r="J29" s="7"/>
      <c r="K29" s="7"/>
      <c r="L29" s="7"/>
      <c r="M29" s="7"/>
      <c r="N29" s="7"/>
      <c r="O29" s="7"/>
    </row>
    <row r="30" spans="1:31" ht="17.100000000000001" customHeight="1" thickBot="1" x14ac:dyDescent="0.25">
      <c r="A30" s="7"/>
      <c r="B30" s="33" t="s">
        <v>99</v>
      </c>
      <c r="C30" s="35">
        <f t="shared" si="0"/>
        <v>0</v>
      </c>
      <c r="D30" s="35" t="str">
        <f t="shared" si="1"/>
        <v>-</v>
      </c>
      <c r="H30" s="7"/>
      <c r="I30" s="7"/>
      <c r="J30" s="7"/>
      <c r="K30" s="7"/>
      <c r="L30" s="7"/>
      <c r="M30" s="7"/>
      <c r="N30" s="7"/>
      <c r="O30" s="7"/>
    </row>
    <row r="31" spans="1:31" ht="17.100000000000001" customHeight="1" thickBot="1" x14ac:dyDescent="0.25">
      <c r="A31" s="7"/>
      <c r="B31" s="33" t="s">
        <v>26</v>
      </c>
      <c r="C31" s="35">
        <f t="shared" si="0"/>
        <v>-0.2</v>
      </c>
      <c r="D31" s="35">
        <f t="shared" si="1"/>
        <v>-0.66666666666666663</v>
      </c>
      <c r="H31" s="7"/>
      <c r="I31" s="7"/>
      <c r="J31" s="7"/>
      <c r="K31" s="7"/>
      <c r="L31" s="7"/>
      <c r="M31" s="7"/>
      <c r="N31" s="7"/>
      <c r="O31" s="7"/>
    </row>
    <row r="32" spans="1:31" ht="17.100000000000001" customHeight="1" thickBot="1" x14ac:dyDescent="0.25">
      <c r="A32" s="7"/>
      <c r="B32" s="33" t="s">
        <v>8</v>
      </c>
      <c r="C32" s="35">
        <f t="shared" si="0"/>
        <v>0</v>
      </c>
      <c r="D32" s="35">
        <f t="shared" si="1"/>
        <v>-0.6</v>
      </c>
      <c r="H32" s="7"/>
      <c r="I32" s="7"/>
      <c r="J32" s="7"/>
      <c r="K32" s="7"/>
      <c r="L32" s="7"/>
      <c r="M32" s="7"/>
      <c r="N32" s="7"/>
      <c r="O32" s="7"/>
    </row>
    <row r="33" spans="1:15" ht="17.100000000000001" customHeight="1" thickBot="1" x14ac:dyDescent="0.25">
      <c r="A33" s="7"/>
      <c r="B33" s="33" t="s">
        <v>9</v>
      </c>
      <c r="C33" s="35">
        <f t="shared" si="0"/>
        <v>0</v>
      </c>
      <c r="D33" s="35">
        <f t="shared" si="1"/>
        <v>-1</v>
      </c>
      <c r="H33" s="7"/>
      <c r="I33" s="7"/>
      <c r="J33" s="7"/>
      <c r="K33" s="7"/>
      <c r="L33" s="7"/>
      <c r="M33" s="7"/>
      <c r="N33" s="7"/>
      <c r="O33" s="7"/>
    </row>
    <row r="34" spans="1:15" ht="17.100000000000001" customHeight="1" thickBot="1" x14ac:dyDescent="0.25">
      <c r="A34" s="7"/>
      <c r="B34" s="33" t="s">
        <v>32</v>
      </c>
      <c r="C34" s="35">
        <f t="shared" si="0"/>
        <v>3.6666666666666665</v>
      </c>
      <c r="D34" s="35">
        <f t="shared" si="1"/>
        <v>2</v>
      </c>
      <c r="H34" s="7"/>
      <c r="I34" s="7"/>
      <c r="J34" s="7"/>
      <c r="K34" s="7"/>
      <c r="L34" s="7"/>
      <c r="M34" s="7"/>
      <c r="N34" s="7"/>
      <c r="O34" s="7"/>
    </row>
    <row r="35" spans="1:15" ht="17.100000000000001" customHeight="1" thickBot="1" x14ac:dyDescent="0.25">
      <c r="A35" s="7"/>
      <c r="B35" s="33" t="s">
        <v>28</v>
      </c>
      <c r="C35" s="35">
        <f t="shared" si="0"/>
        <v>-1</v>
      </c>
      <c r="D35" s="35">
        <f t="shared" si="1"/>
        <v>-1</v>
      </c>
      <c r="H35" s="7"/>
      <c r="I35" s="7"/>
      <c r="J35" s="7"/>
      <c r="K35" s="7"/>
      <c r="L35" s="7"/>
      <c r="M35" s="7"/>
      <c r="N35" s="7"/>
      <c r="O35" s="7"/>
    </row>
    <row r="36" spans="1:15" ht="17.100000000000001" customHeight="1" thickBot="1" x14ac:dyDescent="0.25">
      <c r="A36" s="7"/>
      <c r="B36" s="33" t="s">
        <v>18</v>
      </c>
      <c r="C36" s="35">
        <f t="shared" si="0"/>
        <v>0</v>
      </c>
      <c r="D36" s="35">
        <f t="shared" si="1"/>
        <v>0.7857142857142857</v>
      </c>
      <c r="H36" s="7"/>
      <c r="I36" s="7"/>
      <c r="J36" s="7"/>
      <c r="K36" s="7"/>
      <c r="L36" s="7"/>
      <c r="M36" s="7"/>
      <c r="N36" s="7"/>
      <c r="O36" s="7"/>
    </row>
    <row r="37" spans="1:15" ht="17.100000000000001" customHeight="1" thickBot="1" x14ac:dyDescent="0.25">
      <c r="A37" s="7"/>
      <c r="B37" s="33" t="s">
        <v>27</v>
      </c>
      <c r="C37" s="35">
        <f t="shared" si="0"/>
        <v>-0.22222222222222221</v>
      </c>
      <c r="D37" s="35">
        <f t="shared" si="1"/>
        <v>-0.22222222222222221</v>
      </c>
      <c r="H37" s="7"/>
      <c r="I37" s="7"/>
      <c r="J37" s="7"/>
      <c r="K37" s="7"/>
      <c r="L37" s="7"/>
      <c r="M37" s="7"/>
      <c r="N37" s="7"/>
      <c r="O37" s="7"/>
    </row>
    <row r="38" spans="1:15" ht="17.100000000000001" customHeight="1" thickBot="1" x14ac:dyDescent="0.25">
      <c r="A38" s="7"/>
      <c r="B38" s="33" t="s">
        <v>15</v>
      </c>
      <c r="C38" s="35">
        <f t="shared" si="0"/>
        <v>-0.66666666666666663</v>
      </c>
      <c r="D38" s="35" t="str">
        <f t="shared" si="1"/>
        <v>-</v>
      </c>
      <c r="H38" s="7"/>
      <c r="I38" s="7"/>
      <c r="J38" s="7"/>
      <c r="K38" s="7"/>
      <c r="L38" s="7"/>
      <c r="M38" s="7"/>
      <c r="N38" s="7"/>
      <c r="O38" s="7"/>
    </row>
    <row r="39" spans="1:15" ht="17.100000000000001" customHeight="1" thickBot="1" x14ac:dyDescent="0.25">
      <c r="A39" s="7"/>
      <c r="B39" s="33" t="s">
        <v>10</v>
      </c>
      <c r="C39" s="35">
        <f t="shared" si="0"/>
        <v>0.7142857142857143</v>
      </c>
      <c r="D39" s="35">
        <f t="shared" si="1"/>
        <v>5.6</v>
      </c>
      <c r="H39" s="7"/>
      <c r="I39" s="7"/>
      <c r="J39" s="7"/>
      <c r="K39" s="7"/>
      <c r="L39" s="7"/>
      <c r="M39" s="7"/>
      <c r="N39" s="7"/>
      <c r="O39" s="7"/>
    </row>
    <row r="40" spans="1:15" ht="17.100000000000001" customHeight="1" thickBot="1" x14ac:dyDescent="0.25">
      <c r="A40" s="7"/>
      <c r="B40" s="33" t="s">
        <v>100</v>
      </c>
      <c r="C40" s="35">
        <f t="shared" si="0"/>
        <v>-0.4375</v>
      </c>
      <c r="D40" s="35">
        <f t="shared" si="1"/>
        <v>0.4</v>
      </c>
      <c r="H40" s="7"/>
      <c r="I40" s="7"/>
      <c r="J40" s="7"/>
      <c r="K40" s="7"/>
      <c r="L40" s="7"/>
      <c r="M40" s="7"/>
      <c r="N40" s="7"/>
      <c r="O40" s="7"/>
    </row>
    <row r="41" spans="1:15" ht="17.100000000000001" customHeight="1" thickBot="1" x14ac:dyDescent="0.25">
      <c r="A41" s="7"/>
      <c r="B41" s="33" t="s">
        <v>101</v>
      </c>
      <c r="C41" s="35">
        <f t="shared" si="0"/>
        <v>-1</v>
      </c>
      <c r="D41" s="35" t="str">
        <f t="shared" si="1"/>
        <v>-</v>
      </c>
      <c r="H41" s="7"/>
      <c r="I41" s="7"/>
      <c r="J41" s="7"/>
      <c r="K41" s="7"/>
      <c r="L41" s="7"/>
      <c r="M41" s="7"/>
      <c r="N41" s="7"/>
      <c r="O41" s="7"/>
    </row>
    <row r="42" spans="1:15" ht="17.100000000000001" customHeight="1" thickBot="1" x14ac:dyDescent="0.25">
      <c r="A42" s="7"/>
      <c r="B42" s="33" t="s">
        <v>102</v>
      </c>
      <c r="C42" s="35">
        <f t="shared" si="0"/>
        <v>0.66666666666666663</v>
      </c>
      <c r="D42" s="35" t="str">
        <f t="shared" si="1"/>
        <v>-</v>
      </c>
      <c r="H42" s="7"/>
      <c r="I42" s="7"/>
      <c r="J42" s="7"/>
      <c r="K42" s="7"/>
      <c r="L42" s="7"/>
      <c r="M42" s="7"/>
      <c r="N42" s="7"/>
      <c r="O42" s="7"/>
    </row>
    <row r="43" spans="1:15" ht="17.100000000000001" customHeight="1" thickBot="1" x14ac:dyDescent="0.25">
      <c r="A43" s="7"/>
      <c r="B43" s="33" t="s">
        <v>29</v>
      </c>
      <c r="C43" s="35">
        <f t="shared" si="0"/>
        <v>4</v>
      </c>
      <c r="D43" s="35">
        <f t="shared" si="1"/>
        <v>-0.5</v>
      </c>
      <c r="H43" s="7"/>
      <c r="I43" s="7"/>
      <c r="J43" s="7"/>
      <c r="K43" s="7"/>
      <c r="L43" s="7"/>
      <c r="M43" s="7"/>
      <c r="N43" s="7"/>
      <c r="O43" s="7"/>
    </row>
    <row r="44" spans="1:15" ht="17.100000000000001" customHeight="1" thickBot="1" x14ac:dyDescent="0.25">
      <c r="A44" s="7"/>
      <c r="B44" s="33" t="s">
        <v>11</v>
      </c>
      <c r="C44" s="65" t="str">
        <f t="shared" si="0"/>
        <v>-</v>
      </c>
      <c r="D44" s="65">
        <f t="shared" si="1"/>
        <v>-1</v>
      </c>
      <c r="H44" s="7"/>
      <c r="I44" s="7"/>
      <c r="J44" s="7"/>
      <c r="K44" s="7"/>
      <c r="L44" s="7"/>
      <c r="M44" s="7"/>
      <c r="N44" s="7"/>
      <c r="O44" s="7"/>
    </row>
    <row r="45" spans="1:15" ht="17.100000000000001" customHeight="1" thickBot="1" x14ac:dyDescent="0.25">
      <c r="A45" s="7"/>
      <c r="B45" s="54" t="s">
        <v>16</v>
      </c>
      <c r="C45" s="56">
        <f t="shared" si="0"/>
        <v>9.0090090090090086E-2</v>
      </c>
      <c r="D45" s="56">
        <f t="shared" si="1"/>
        <v>0.27884615384615385</v>
      </c>
      <c r="H45" s="7"/>
      <c r="I45" s="7"/>
      <c r="J45" s="7"/>
      <c r="K45" s="7"/>
      <c r="L45" s="7"/>
      <c r="M45" s="7"/>
      <c r="N45" s="7"/>
      <c r="O45" s="7"/>
    </row>
  </sheetData>
  <mergeCells count="1">
    <mergeCell ref="B25:E25"/>
  </mergeCells>
  <phoneticPr fontId="9" type="noConversion"/>
  <pageMargins left="0.75" right="0.75" top="1" bottom="1" header="0" footer="0"/>
  <pageSetup paperSize="9" orientation="portrait" verticalDpi="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4</vt:i4>
      </vt:variant>
    </vt:vector>
  </HeadingPairs>
  <TitlesOfParts>
    <vt:vector size="19" baseType="lpstr">
      <vt:lpstr>Introducción</vt:lpstr>
      <vt:lpstr>Resumen</vt:lpstr>
      <vt:lpstr>Definiciones y conceptos</vt:lpstr>
      <vt:lpstr>Concursos presentados TSJ total</vt:lpstr>
      <vt:lpstr>Concursos TSJ  pers fis empresa</vt:lpstr>
      <vt:lpstr>Concursos TSJ persona juridica</vt:lpstr>
      <vt:lpstr>Concursos declarados TSJ</vt:lpstr>
      <vt:lpstr>Con. declarados concluidos TSJ</vt:lpstr>
      <vt:lpstr>Concursos Convenio TSJ</vt:lpstr>
      <vt:lpstr>Concursos Liquidación TSJ</vt:lpstr>
      <vt:lpstr>E.R.E's TSJ</vt:lpstr>
      <vt:lpstr>Consecutivos tramite TSJ</vt:lpstr>
      <vt:lpstr>Consecutivos declarados TSJ</vt:lpstr>
      <vt:lpstr>Consecutivos declar conclu  TSJ</vt:lpstr>
      <vt:lpstr>Provincias</vt:lpstr>
      <vt:lpstr>'Concursos presentados TSJ total'!Área_de_impresión</vt:lpstr>
      <vt:lpstr>'Concursos TSJ  pers fis empresa'!Área_de_impresión</vt:lpstr>
      <vt:lpstr>Introducción!Área_de_impresión</vt:lpstr>
      <vt:lpstr>Resumen!Área_de_impresión</vt:lpstr>
    </vt:vector>
  </TitlesOfParts>
  <Company>cgpj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ivillan</dc:creator>
  <cp:lastModifiedBy>Belen Manchon Colmenarejo</cp:lastModifiedBy>
  <cp:lastPrinted>2014-09-23T08:04:39Z</cp:lastPrinted>
  <dcterms:created xsi:type="dcterms:W3CDTF">2008-12-05T10:12:17Z</dcterms:created>
  <dcterms:modified xsi:type="dcterms:W3CDTF">2022-10-03T07:18:12Z</dcterms:modified>
</cp:coreProperties>
</file>